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T:\05.-Programas de Operacion\ZE PUNTA ARENAS ASCENDAL\02.-POT\202108\"/>
    </mc:Choice>
  </mc:AlternateContent>
  <bookViews>
    <workbookView xWindow="0" yWindow="495" windowWidth="23085" windowHeight="16395" tabRatio="989"/>
  </bookViews>
  <sheets>
    <sheet name="TAPA" sheetId="67" r:id="rId1"/>
    <sheet name="Servicios" sheetId="30" r:id="rId2"/>
    <sheet name="1-I" sheetId="68" r:id="rId3"/>
    <sheet name="1-R" sheetId="69" r:id="rId4"/>
    <sheet name="2-I" sheetId="70" r:id="rId5"/>
    <sheet name="2-R" sheetId="71" r:id="rId6"/>
    <sheet name="5-I" sheetId="72" r:id="rId7"/>
    <sheet name="5-R" sheetId="73" r:id="rId8"/>
    <sheet name="9-I" sheetId="74" r:id="rId9"/>
    <sheet name="9-R" sheetId="75" r:id="rId10"/>
    <sheet name="6-I" sheetId="76" r:id="rId11"/>
    <sheet name="6-R" sheetId="77" r:id="rId12"/>
    <sheet name="6V-I" sheetId="78" r:id="rId13"/>
    <sheet name="6V-R" sheetId="79" r:id="rId14"/>
    <sheet name="8-I" sheetId="80" r:id="rId15"/>
    <sheet name="8-R" sheetId="81" r:id="rId16"/>
    <sheet name="VH" sheetId="82" r:id="rId17"/>
  </sheets>
  <definedNames>
    <definedName name="_xlnm.Print_Area" localSheetId="1">Servicios!$B$2:$J$21</definedName>
    <definedName name="_xlnm.Print_Area" localSheetId="0">TAPA!$A$1:$K$20</definedName>
    <definedName name="Dias_en_el_mes" localSheetId="2">#REF!</definedName>
    <definedName name="Dias_en_el_mes" localSheetId="3">#REF!</definedName>
    <definedName name="Dias_en_el_mes" localSheetId="4">#REF!</definedName>
    <definedName name="Dias_en_el_mes" localSheetId="5">#REF!</definedName>
    <definedName name="Dias_en_el_mes" localSheetId="6">#REF!</definedName>
    <definedName name="Dias_en_el_mes" localSheetId="7">#REF!</definedName>
    <definedName name="Dias_en_el_mes" localSheetId="10">#REF!</definedName>
    <definedName name="Dias_en_el_mes" localSheetId="11">#REF!</definedName>
    <definedName name="Dias_en_el_mes" localSheetId="12">#REF!</definedName>
    <definedName name="Dias_en_el_mes" localSheetId="13">#REF!</definedName>
    <definedName name="Dias_en_el_mes" localSheetId="14">#REF!</definedName>
    <definedName name="Dias_en_el_mes" localSheetId="15">#REF!</definedName>
    <definedName name="Dias_en_el_mes" localSheetId="8">#REF!</definedName>
    <definedName name="Dias_en_el_mes" localSheetId="9">#REF!</definedName>
    <definedName name="Dias_en_el_mes">#REF!</definedName>
    <definedName name="Tarifa_Adulta" localSheetId="2">#REF!</definedName>
    <definedName name="Tarifa_Adulta" localSheetId="3">#REF!</definedName>
    <definedName name="Tarifa_Adulta" localSheetId="4">#REF!</definedName>
    <definedName name="Tarifa_Adulta" localSheetId="5">#REF!</definedName>
    <definedName name="Tarifa_Adulta" localSheetId="6">#REF!</definedName>
    <definedName name="Tarifa_Adulta" localSheetId="7">#REF!</definedName>
    <definedName name="Tarifa_Adulta" localSheetId="10">#REF!</definedName>
    <definedName name="Tarifa_Adulta" localSheetId="11">#REF!</definedName>
    <definedName name="Tarifa_Adulta" localSheetId="12">#REF!</definedName>
    <definedName name="Tarifa_Adulta" localSheetId="13">#REF!</definedName>
    <definedName name="Tarifa_Adulta" localSheetId="14">#REF!</definedName>
    <definedName name="Tarifa_Adulta" localSheetId="15">#REF!</definedName>
    <definedName name="Tarifa_Adulta" localSheetId="8">#REF!</definedName>
    <definedName name="Tarifa_Adulta" localSheetId="9">#REF!</definedName>
    <definedName name="Tarifa_Adulta">#REF!</definedName>
    <definedName name="_xlnm.Print_Titles" localSheetId="1">Servicios!$11:$11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82" l="1"/>
  <c r="E7" i="82"/>
  <c r="D7" i="82"/>
  <c r="C7" i="82"/>
  <c r="B2" i="82" s="1"/>
  <c r="B7" i="82"/>
  <c r="I37" i="82"/>
  <c r="G37" i="82"/>
  <c r="E37" i="82"/>
  <c r="B7" i="81" l="1"/>
  <c r="B7" i="80"/>
  <c r="B7" i="79"/>
  <c r="B7" i="78"/>
  <c r="B2" i="78" s="1"/>
  <c r="B7" i="77"/>
  <c r="B7" i="76"/>
  <c r="B7" i="75"/>
  <c r="B7" i="74"/>
  <c r="B2" i="74" s="1"/>
  <c r="B7" i="73"/>
  <c r="B7" i="72"/>
  <c r="B2" i="72" s="1"/>
  <c r="B7" i="71"/>
  <c r="B7" i="70"/>
  <c r="B7" i="69"/>
  <c r="B7" i="68"/>
  <c r="F7" i="81"/>
  <c r="E7" i="81"/>
  <c r="D7" i="81"/>
  <c r="C7" i="81"/>
  <c r="F7" i="80"/>
  <c r="E7" i="80"/>
  <c r="D7" i="80"/>
  <c r="C7" i="80"/>
  <c r="F7" i="79"/>
  <c r="E7" i="79"/>
  <c r="D7" i="79"/>
  <c r="C7" i="79"/>
  <c r="F7" i="78"/>
  <c r="E7" i="78"/>
  <c r="D7" i="78"/>
  <c r="C7" i="78"/>
  <c r="F7" i="77"/>
  <c r="E7" i="77"/>
  <c r="D7" i="77"/>
  <c r="C7" i="77"/>
  <c r="F7" i="76"/>
  <c r="E7" i="76"/>
  <c r="D7" i="76"/>
  <c r="C7" i="76"/>
  <c r="F7" i="75"/>
  <c r="E7" i="75"/>
  <c r="D7" i="75"/>
  <c r="C7" i="75"/>
  <c r="B2" i="75" s="1"/>
  <c r="F7" i="74"/>
  <c r="E7" i="74"/>
  <c r="D7" i="74"/>
  <c r="C7" i="74"/>
  <c r="F7" i="73"/>
  <c r="E7" i="73"/>
  <c r="D7" i="73"/>
  <c r="C7" i="73"/>
  <c r="B2" i="73" s="1"/>
  <c r="F7" i="72"/>
  <c r="E7" i="72"/>
  <c r="D7" i="72"/>
  <c r="C7" i="72"/>
  <c r="F7" i="71"/>
  <c r="E7" i="71"/>
  <c r="D7" i="71"/>
  <c r="C7" i="71"/>
  <c r="F7" i="70"/>
  <c r="E7" i="70"/>
  <c r="D7" i="70"/>
  <c r="C7" i="70"/>
  <c r="F7" i="69"/>
  <c r="E7" i="69"/>
  <c r="D7" i="69"/>
  <c r="C7" i="69"/>
  <c r="C7" i="68"/>
  <c r="F7" i="68"/>
  <c r="E7" i="68"/>
  <c r="D7" i="68"/>
  <c r="B2" i="81"/>
  <c r="E37" i="81"/>
  <c r="G37" i="81"/>
  <c r="I37" i="81"/>
  <c r="B2" i="80"/>
  <c r="E37" i="80"/>
  <c r="G37" i="80"/>
  <c r="I37" i="80"/>
  <c r="B2" i="79"/>
  <c r="E37" i="79"/>
  <c r="G37" i="79"/>
  <c r="I37" i="79"/>
  <c r="E37" i="78"/>
  <c r="G37" i="78"/>
  <c r="I37" i="78"/>
  <c r="B2" i="77"/>
  <c r="E37" i="77"/>
  <c r="G37" i="77"/>
  <c r="I37" i="77"/>
  <c r="E37" i="76"/>
  <c r="G37" i="76"/>
  <c r="I37" i="76"/>
  <c r="E37" i="75"/>
  <c r="G37" i="75"/>
  <c r="I37" i="75"/>
  <c r="E37" i="74"/>
  <c r="G37" i="74"/>
  <c r="I37" i="74"/>
  <c r="E37" i="73"/>
  <c r="G37" i="73"/>
  <c r="I37" i="73"/>
  <c r="E37" i="72"/>
  <c r="G37" i="72"/>
  <c r="I37" i="72"/>
  <c r="E37" i="71"/>
  <c r="G37" i="71"/>
  <c r="I37" i="71"/>
  <c r="B2" i="70"/>
  <c r="E37" i="70"/>
  <c r="G37" i="70"/>
  <c r="I37" i="70"/>
  <c r="E37" i="69"/>
  <c r="G37" i="69"/>
  <c r="I37" i="69"/>
  <c r="E37" i="68"/>
  <c r="G37" i="68"/>
  <c r="I37" i="68"/>
  <c r="B2" i="71" l="1"/>
  <c r="B2" i="76"/>
  <c r="B2" i="68"/>
  <c r="B2" i="69"/>
  <c r="B4" i="67"/>
</calcChain>
</file>

<file path=xl/comments1.xml><?xml version="1.0" encoding="utf-8"?>
<comments xmlns="http://schemas.openxmlformats.org/spreadsheetml/2006/main">
  <authors>
    <author>tc={374511C2-5357-D849-B763-73D987DB3BD4}</author>
  </authors>
  <commentList>
    <comment ref="D14" authorId="0" shapeId="0">
      <text>
        <r>
          <rPr>
            <sz val="11"/>
            <color theme="1"/>
            <rFont val="Calibri"/>
            <family val="2"/>
            <scheme val="minor"/>
          </rPr>
          <t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Debe ir con el cambio en el servicio 9?</t>
        </r>
      </text>
    </comment>
  </commentList>
</comments>
</file>

<file path=xl/comments2.xml><?xml version="1.0" encoding="utf-8"?>
<comments xmlns="http://schemas.openxmlformats.org/spreadsheetml/2006/main">
  <authors>
    <author>tc={002F0A05-C05C-2E49-B9CA-D4A4B9957C52}</author>
    <author>tc={61AA5625-72C5-1648-826E-78A135535C2F}</author>
  </authors>
  <commentList>
    <comment ref="H16" authorId="0" shapeId="0">
      <text>
        <r>
          <rPr>
            <sz val="11"/>
            <color theme="1"/>
            <rFont val="Calibri"/>
            <family val="2"/>
            <scheme val="minor"/>
          </rPr>
          <t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Al final el servicio a destacar sería el 9 y no el 5, ¿cierto?</t>
        </r>
      </text>
    </comment>
    <comment ref="H27" authorId="1" shapeId="0">
      <text>
        <r>
          <rPr>
            <sz val="11"/>
            <color theme="1"/>
            <rFont val="Calibri"/>
            <family val="2"/>
            <scheme val="minor"/>
          </rPr>
          <t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Se elimina esta fila ya que no está el servicio 8V?</t>
        </r>
      </text>
    </comment>
  </commentList>
</comments>
</file>

<file path=xl/sharedStrings.xml><?xml version="1.0" encoding="utf-8"?>
<sst xmlns="http://schemas.openxmlformats.org/spreadsheetml/2006/main" count="1352" uniqueCount="84">
  <si>
    <t>1. Descripción del Servicio</t>
  </si>
  <si>
    <t>Servicio</t>
  </si>
  <si>
    <t>Sentido</t>
  </si>
  <si>
    <t>Origen</t>
  </si>
  <si>
    <t>Destino</t>
  </si>
  <si>
    <t>Estacionalidad</t>
  </si>
  <si>
    <t>2. Frecuencias</t>
  </si>
  <si>
    <t>Periodo</t>
  </si>
  <si>
    <t>Horario</t>
  </si>
  <si>
    <t>Laboral</t>
  </si>
  <si>
    <t>Sábado</t>
  </si>
  <si>
    <t>Domingo / Festivo</t>
  </si>
  <si>
    <t>Tipo Demanda</t>
  </si>
  <si>
    <t>Frecuencia (buses/hr)</t>
  </si>
  <si>
    <t>00:00-00:59</t>
  </si>
  <si>
    <t>01:00-01:59</t>
  </si>
  <si>
    <t>02:00-02:59</t>
  </si>
  <si>
    <t>03:00-03:59</t>
  </si>
  <si>
    <t>04:00-04:59</t>
  </si>
  <si>
    <t>05:00-05:59</t>
  </si>
  <si>
    <t>06:00-06:59</t>
  </si>
  <si>
    <t>07:00-07:59</t>
  </si>
  <si>
    <t>08:00-08:59</t>
  </si>
  <si>
    <t>09:00-09:59</t>
  </si>
  <si>
    <t>10:00-10:59</t>
  </si>
  <si>
    <t>11:00-11:59</t>
  </si>
  <si>
    <t>12:00-12:59</t>
  </si>
  <si>
    <t>13:00-13:59</t>
  </si>
  <si>
    <t>14:00-14:59</t>
  </si>
  <si>
    <t>15:00-15:59</t>
  </si>
  <si>
    <t>16:00-16:59</t>
  </si>
  <si>
    <t>17:00-17:59</t>
  </si>
  <si>
    <t>18:00-18:59</t>
  </si>
  <si>
    <t>19:00-19:59</t>
  </si>
  <si>
    <t>20:00-20:59</t>
  </si>
  <si>
    <t>21:00-21:59</t>
  </si>
  <si>
    <t>22:00-22:59</t>
  </si>
  <si>
    <t>23:00-23:59</t>
  </si>
  <si>
    <t>Total</t>
  </si>
  <si>
    <t>Regreso</t>
  </si>
  <si>
    <t>Ida</t>
  </si>
  <si>
    <t>ESTACIONALIDAD</t>
  </si>
  <si>
    <t>REGIÓN</t>
  </si>
  <si>
    <t>UNIDAD DE NEGOCIO</t>
  </si>
  <si>
    <t>FECHA INICIO</t>
  </si>
  <si>
    <t>FECHA FIN</t>
  </si>
  <si>
    <t>OPERADOR DE TRANSPORTE</t>
  </si>
  <si>
    <t>RUT</t>
  </si>
  <si>
    <t>Realizado por</t>
  </si>
  <si>
    <t>Revisado por</t>
  </si>
  <si>
    <t>RES N°</t>
  </si>
  <si>
    <t>TIPO ANEXO</t>
  </si>
  <si>
    <t>TIPO PROGRAMA</t>
  </si>
  <si>
    <t>ZONA REGULADA</t>
  </si>
  <si>
    <t>TIPO REGULACIÓN</t>
  </si>
  <si>
    <t>Servicio Nuevo</t>
  </si>
  <si>
    <t>1. Descripción del Operador</t>
  </si>
  <si>
    <t>2. Resumen de servicios</t>
  </si>
  <si>
    <t>RESUMEN DE SERVICIOS</t>
  </si>
  <si>
    <t>CORRELATIVO A1</t>
  </si>
  <si>
    <t>CON VERSIONES DE TRAZADO</t>
  </si>
  <si>
    <t>A1</t>
  </si>
  <si>
    <t>ZE</t>
  </si>
  <si>
    <t>PO</t>
  </si>
  <si>
    <t>XII</t>
  </si>
  <si>
    <t>PUNTA ARENAS_ASCENDAL</t>
  </si>
  <si>
    <t>NO</t>
  </si>
  <si>
    <t>KARINA LEIVA</t>
  </si>
  <si>
    <t>ASCENDAL PUNTA ARENAS SPA</t>
  </si>
  <si>
    <t>77.148.374-7</t>
  </si>
  <si>
    <t>Archipiélago de Chiloé</t>
  </si>
  <si>
    <t>CADI UMAG</t>
  </si>
  <si>
    <t>Villa Nelda Panicucci</t>
  </si>
  <si>
    <t>Zona Franca</t>
  </si>
  <si>
    <t>6V</t>
  </si>
  <si>
    <t>-</t>
  </si>
  <si>
    <t>Baja</t>
  </si>
  <si>
    <t>NORMAL</t>
  </si>
  <si>
    <t>VH</t>
  </si>
  <si>
    <t>Pueblos Unidos</t>
  </si>
  <si>
    <t>Alta</t>
  </si>
  <si>
    <t>Media</t>
  </si>
  <si>
    <t>MITCHELL LANGLEY</t>
  </si>
  <si>
    <t>PA_ASCENDAL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</si>
</sst>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/mm\/yyyy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Trebuchet MS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b/>
      <sz val="12"/>
      <color theme="1"/>
      <name val="Trebuchet MS"/>
      <family val="2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Trebuchet MS"/>
      <family val="2"/>
    </font>
    <font>
      <sz val="11"/>
      <color rgb="FF006100"/>
      <name val="Calibri"/>
      <family val="2"/>
      <scheme val="minor"/>
    </font>
    <font>
      <sz val="12"/>
      <name val="Calibri"/>
      <family val="2"/>
      <scheme val="minor"/>
    </font>
    <font>
      <b/>
      <sz val="24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C6EFCE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9" borderId="0" applyNumberFormat="0" applyBorder="0" applyAlignment="0" applyProtection="0"/>
  </cellStyleXfs>
  <cellXfs count="77">
    <xf numFmtId="0" fontId="0" fillId="0" borderId="0" xfId="0"/>
    <xf numFmtId="0" fontId="1" fillId="0" borderId="0" xfId="0" applyFont="1"/>
    <xf numFmtId="0" fontId="0" fillId="0" borderId="0" xfId="0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/>
    <xf numFmtId="2" fontId="5" fillId="0" borderId="0" xfId="0" applyNumberFormat="1" applyFont="1" applyAlignment="1">
      <alignment horizontal="center"/>
    </xf>
    <xf numFmtId="0" fontId="8" fillId="0" borderId="0" xfId="0" applyFont="1"/>
    <xf numFmtId="0" fontId="9" fillId="0" borderId="0" xfId="0" applyFont="1"/>
    <xf numFmtId="3" fontId="5" fillId="0" borderId="0" xfId="0" applyNumberFormat="1" applyFont="1"/>
    <xf numFmtId="2" fontId="5" fillId="0" borderId="0" xfId="0" applyNumberFormat="1" applyFont="1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11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/>
    </xf>
    <xf numFmtId="16" fontId="0" fillId="0" borderId="0" xfId="0" applyNumberFormat="1" applyFont="1"/>
    <xf numFmtId="0" fontId="12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1" fillId="5" borderId="1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/>
    </xf>
    <xf numFmtId="0" fontId="0" fillId="0" borderId="0" xfId="0" applyFill="1"/>
    <xf numFmtId="2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vertical="center" wrapText="1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3" borderId="1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/>
    </xf>
    <xf numFmtId="0" fontId="10" fillId="0" borderId="1" xfId="1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0" fontId="0" fillId="0" borderId="1" xfId="0" applyFont="1" applyBorder="1" applyAlignment="1">
      <alignment horizontal="left"/>
    </xf>
    <xf numFmtId="0" fontId="1" fillId="6" borderId="1" xfId="0" applyFont="1" applyFill="1" applyBorder="1" applyAlignment="1">
      <alignment horizontal="left"/>
    </xf>
    <xf numFmtId="164" fontId="0" fillId="0" borderId="1" xfId="0" applyNumberFormat="1" applyFont="1" applyBorder="1" applyAlignment="1">
      <alignment horizontal="center"/>
    </xf>
    <xf numFmtId="0" fontId="0" fillId="6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10" fillId="6" borderId="1" xfId="0" applyFont="1" applyFill="1" applyBorder="1" applyAlignment="1">
      <alignment horizontal="center"/>
    </xf>
    <xf numFmtId="0" fontId="0" fillId="6" borderId="2" xfId="0" applyFont="1" applyFill="1" applyBorder="1" applyAlignment="1">
      <alignment horizontal="center" vertical="center"/>
    </xf>
    <xf numFmtId="0" fontId="0" fillId="6" borderId="3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</cellXfs>
  <cellStyles count="2">
    <cellStyle name="Buena" xfId="1" builtinId="26"/>
    <cellStyle name="Normal" xfId="0" builtinId="0"/>
  </cellStyles>
  <dxfs count="39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itchell Langley" id="{2A5490C6-2D21-5140-ADF4-3E70DFC3CE35}" userId="S::mklangley@uc.cl::790a6dda-457f-419c-9857-091a984e8abc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4" dT="2021-07-14T16:52:35.45" personId="{2A5490C6-2D21-5140-ADF4-3E70DFC3CE35}" id="{374511C2-5357-D849-B763-73D987DB3BD4}">
    <text>Debe ir con el cambio en el servicio 9?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H16" dT="2021-07-14T16:52:55.15" personId="{2A5490C6-2D21-5140-ADF4-3E70DFC3CE35}" id="{002F0A05-C05C-2E49-B9CA-D4A4B9957C52}">
    <text>Al final el servicio a destacar sería el 9 y no el 5, ¿cierto?</text>
  </threadedComment>
  <threadedComment ref="H27" dT="2021-07-14T16:54:55.59" personId="{2A5490C6-2D21-5140-ADF4-3E70DFC3CE35}" id="{61AA5625-72C5-1648-826E-78A135535C2F}">
    <text>Se elimina esta fila ya que no está el servicio 8V?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B1:M21"/>
  <sheetViews>
    <sheetView tabSelected="1" zoomScale="90" zoomScaleNormal="90" workbookViewId="0">
      <selection activeCell="D5" sqref="D5"/>
    </sheetView>
  </sheetViews>
  <sheetFormatPr baseColWidth="10" defaultColWidth="11.42578125" defaultRowHeight="15" x14ac:dyDescent="0.25"/>
  <cols>
    <col min="1" max="1" width="3.28515625" style="28" customWidth="1"/>
    <col min="2" max="2" width="22" style="28" customWidth="1"/>
    <col min="3" max="3" width="20.85546875" style="29" customWidth="1"/>
    <col min="4" max="5" width="16.28515625" style="29" customWidth="1"/>
    <col min="6" max="6" width="13.28515625" style="29" customWidth="1"/>
    <col min="7" max="7" width="20" style="29" customWidth="1"/>
    <col min="8" max="8" width="9.28515625" style="28" customWidth="1"/>
    <col min="9" max="10" width="14.7109375" style="28" customWidth="1"/>
    <col min="11" max="11" width="2.85546875" style="28" customWidth="1"/>
    <col min="12" max="16384" width="11.42578125" style="28"/>
  </cols>
  <sheetData>
    <row r="1" spans="2:13" ht="15" customHeight="1" x14ac:dyDescent="0.25">
      <c r="M1" s="30"/>
    </row>
    <row r="2" spans="2:13" ht="15" customHeight="1" x14ac:dyDescent="0.35">
      <c r="C2" s="28"/>
      <c r="D2" s="25"/>
      <c r="E2" s="28"/>
      <c r="F2" s="28"/>
      <c r="G2" s="28"/>
    </row>
    <row r="3" spans="2:13" ht="15" customHeight="1" x14ac:dyDescent="0.25">
      <c r="C3" s="28"/>
      <c r="D3" s="28"/>
      <c r="E3" s="28"/>
      <c r="F3" s="28"/>
      <c r="G3" s="28"/>
    </row>
    <row r="4" spans="2:13" ht="53.25" customHeight="1" x14ac:dyDescent="0.25">
      <c r="B4" s="76" t="str">
        <f>+D10&amp;"_"&amp;D11&amp;"_"&amp;D12&amp;"_"&amp;D13&amp;"_"&amp;I8&amp;"_"&amp;YEAR(D16)&amp;"_A1_"&amp;I9</f>
        <v>PO_XII_PUNTA ARENAS_ASCENDAL_PA_ASCENDAL_NORMAL_2021_A1_5</v>
      </c>
      <c r="C4" s="76"/>
      <c r="D4" s="76"/>
      <c r="E4" s="76"/>
      <c r="F4" s="76"/>
      <c r="G4" s="76"/>
      <c r="H4" s="76"/>
      <c r="I4" s="76"/>
      <c r="J4" s="76"/>
      <c r="M4" s="31"/>
    </row>
    <row r="5" spans="2:13" s="17" customFormat="1" x14ac:dyDescent="0.25">
      <c r="B5" s="28"/>
      <c r="C5" s="28"/>
      <c r="D5" s="28"/>
      <c r="E5" s="28"/>
      <c r="F5" s="28"/>
      <c r="G5" s="28"/>
      <c r="H5" s="28"/>
      <c r="I5" s="28"/>
      <c r="J5" s="28"/>
    </row>
    <row r="6" spans="2:13" s="17" customFormat="1" x14ac:dyDescent="0.25">
      <c r="B6" s="28"/>
      <c r="C6" s="28"/>
      <c r="D6" s="28"/>
      <c r="E6" s="28"/>
      <c r="F6" s="28"/>
      <c r="G6" s="28"/>
      <c r="H6" s="28"/>
      <c r="I6" s="28"/>
      <c r="J6" s="28"/>
    </row>
    <row r="7" spans="2:13" s="17" customFormat="1" x14ac:dyDescent="0.25">
      <c r="B7" s="28"/>
      <c r="C7" s="28"/>
      <c r="D7" s="28"/>
      <c r="E7" s="28"/>
      <c r="F7" s="28"/>
      <c r="G7" s="28"/>
      <c r="H7" s="28"/>
      <c r="I7" s="28"/>
      <c r="J7" s="28"/>
    </row>
    <row r="8" spans="2:13" x14ac:dyDescent="0.25">
      <c r="B8" s="52" t="s">
        <v>54</v>
      </c>
      <c r="C8" s="52"/>
      <c r="D8" s="57" t="s">
        <v>62</v>
      </c>
      <c r="E8" s="58"/>
      <c r="F8" s="28"/>
      <c r="G8" s="50" t="s">
        <v>41</v>
      </c>
      <c r="H8" s="50"/>
      <c r="I8" s="55" t="s">
        <v>77</v>
      </c>
      <c r="J8" s="55"/>
    </row>
    <row r="9" spans="2:13" x14ac:dyDescent="0.25">
      <c r="B9" s="52" t="s">
        <v>51</v>
      </c>
      <c r="C9" s="52"/>
      <c r="D9" s="54" t="s">
        <v>61</v>
      </c>
      <c r="E9" s="54"/>
      <c r="F9" s="28"/>
      <c r="G9" s="50" t="s">
        <v>59</v>
      </c>
      <c r="H9" s="50"/>
      <c r="I9" s="55">
        <v>5</v>
      </c>
      <c r="J9" s="55"/>
    </row>
    <row r="10" spans="2:13" x14ac:dyDescent="0.25">
      <c r="B10" s="50" t="s">
        <v>52</v>
      </c>
      <c r="C10" s="50"/>
      <c r="D10" s="55" t="s">
        <v>63</v>
      </c>
      <c r="E10" s="55"/>
      <c r="F10" s="28"/>
    </row>
    <row r="11" spans="2:13" x14ac:dyDescent="0.25">
      <c r="B11" s="50" t="s">
        <v>42</v>
      </c>
      <c r="C11" s="50"/>
      <c r="D11" s="55" t="s">
        <v>64</v>
      </c>
      <c r="E11" s="55"/>
      <c r="F11" s="28"/>
    </row>
    <row r="12" spans="2:13" x14ac:dyDescent="0.25">
      <c r="B12" s="50" t="s">
        <v>53</v>
      </c>
      <c r="C12" s="50"/>
      <c r="D12" s="55" t="s">
        <v>65</v>
      </c>
      <c r="E12" s="55"/>
      <c r="F12" s="28"/>
    </row>
    <row r="13" spans="2:13" x14ac:dyDescent="0.25">
      <c r="B13" s="50" t="s">
        <v>43</v>
      </c>
      <c r="C13" s="50"/>
      <c r="D13" s="55" t="s">
        <v>83</v>
      </c>
      <c r="E13" s="55"/>
    </row>
    <row r="14" spans="2:13" x14ac:dyDescent="0.25">
      <c r="B14" s="52" t="s">
        <v>60</v>
      </c>
      <c r="C14" s="52"/>
      <c r="D14" s="56" t="s">
        <v>66</v>
      </c>
      <c r="E14" s="56"/>
      <c r="G14" s="28"/>
    </row>
    <row r="15" spans="2:13" x14ac:dyDescent="0.25">
      <c r="B15" s="32"/>
      <c r="C15" s="32"/>
      <c r="G15" s="28"/>
    </row>
    <row r="16" spans="2:13" x14ac:dyDescent="0.25">
      <c r="B16" s="50" t="s">
        <v>44</v>
      </c>
      <c r="C16" s="50"/>
      <c r="D16" s="53">
        <v>44409</v>
      </c>
      <c r="E16" s="53"/>
      <c r="G16" s="33" t="s">
        <v>48</v>
      </c>
      <c r="H16" s="51" t="s">
        <v>67</v>
      </c>
      <c r="I16" s="51"/>
      <c r="J16" s="51"/>
    </row>
    <row r="17" spans="2:10" x14ac:dyDescent="0.25">
      <c r="B17" s="50" t="s">
        <v>45</v>
      </c>
      <c r="C17" s="50"/>
      <c r="D17" s="53">
        <v>45200</v>
      </c>
      <c r="E17" s="53"/>
      <c r="G17" s="33" t="s">
        <v>49</v>
      </c>
      <c r="H17" s="51" t="s">
        <v>82</v>
      </c>
      <c r="I17" s="51"/>
      <c r="J17" s="51"/>
    </row>
    <row r="19" spans="2:10" x14ac:dyDescent="0.25">
      <c r="B19" s="52" t="s">
        <v>50</v>
      </c>
      <c r="C19" s="52"/>
      <c r="D19" s="54">
        <v>432</v>
      </c>
      <c r="E19" s="54"/>
    </row>
    <row r="21" spans="2:10" x14ac:dyDescent="0.25">
      <c r="F21" s="18"/>
    </row>
  </sheetData>
  <mergeCells count="27">
    <mergeCell ref="B10:C10"/>
    <mergeCell ref="D10:E10"/>
    <mergeCell ref="B11:C11"/>
    <mergeCell ref="D11:E11"/>
    <mergeCell ref="B4:J4"/>
    <mergeCell ref="B8:C8"/>
    <mergeCell ref="D8:E8"/>
    <mergeCell ref="G8:H8"/>
    <mergeCell ref="I8:J8"/>
    <mergeCell ref="B9:C9"/>
    <mergeCell ref="D9:E9"/>
    <mergeCell ref="G9:H9"/>
    <mergeCell ref="I9:J9"/>
    <mergeCell ref="B12:C12"/>
    <mergeCell ref="D12:E12"/>
    <mergeCell ref="B13:C13"/>
    <mergeCell ref="D13:E13"/>
    <mergeCell ref="B14:C14"/>
    <mergeCell ref="D14:E14"/>
    <mergeCell ref="B16:C16"/>
    <mergeCell ref="H16:J16"/>
    <mergeCell ref="B17:C17"/>
    <mergeCell ref="H17:J17"/>
    <mergeCell ref="B19:C19"/>
    <mergeCell ref="D16:E16"/>
    <mergeCell ref="D17:E17"/>
    <mergeCell ref="D19:E19"/>
  </mergeCells>
  <conditionalFormatting sqref="D10:E10 H16:H17">
    <cfRule type="expression" dxfId="38" priority="10">
      <formula>D10=""</formula>
    </cfRule>
  </conditionalFormatting>
  <conditionalFormatting sqref="D11:E11">
    <cfRule type="expression" dxfId="37" priority="9">
      <formula>D11=""</formula>
    </cfRule>
  </conditionalFormatting>
  <conditionalFormatting sqref="D12:E12">
    <cfRule type="expression" dxfId="36" priority="8">
      <formula>D12=""</formula>
    </cfRule>
  </conditionalFormatting>
  <conditionalFormatting sqref="D13:E13">
    <cfRule type="expression" dxfId="35" priority="7">
      <formula>D13=""</formula>
    </cfRule>
  </conditionalFormatting>
  <conditionalFormatting sqref="I8:J8">
    <cfRule type="expression" dxfId="34" priority="6">
      <formula>I8=""</formula>
    </cfRule>
  </conditionalFormatting>
  <conditionalFormatting sqref="I9:J9">
    <cfRule type="expression" dxfId="33" priority="5">
      <formula>I9=""</formula>
    </cfRule>
  </conditionalFormatting>
  <conditionalFormatting sqref="D16">
    <cfRule type="expression" dxfId="32" priority="4">
      <formula>D16=""</formula>
    </cfRule>
  </conditionalFormatting>
  <conditionalFormatting sqref="D17">
    <cfRule type="expression" dxfId="31" priority="3">
      <formula>D17=""</formula>
    </cfRule>
  </conditionalFormatting>
  <conditionalFormatting sqref="D9:E9">
    <cfRule type="expression" dxfId="30" priority="2">
      <formula>D9=""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79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I37"/>
  <sheetViews>
    <sheetView topLeftCell="A13" zoomScale="90" zoomScaleNormal="90" workbookViewId="0">
      <selection activeCell="D13" sqref="D13:I35"/>
    </sheetView>
  </sheetViews>
  <sheetFormatPr baseColWidth="10" defaultRowHeight="15" x14ac:dyDescent="0.25"/>
  <cols>
    <col min="4" max="4" width="19.140625" bestFit="1" customWidth="1"/>
    <col min="6" max="6" width="15.85546875" bestFit="1" customWidth="1"/>
  </cols>
  <sheetData>
    <row r="2" spans="2:9" ht="21" x14ac:dyDescent="0.25">
      <c r="B2" s="73" t="str">
        <f>"PROGRAMA DE OPERACIÓN DEL SERVICIO ("&amp;B7&amp;" - "&amp;C7&amp;")"</f>
        <v>PROGRAMA DE OPERACIÓN DEL SERVICIO (9 - Regreso)</v>
      </c>
      <c r="C2" s="73"/>
      <c r="D2" s="73"/>
      <c r="E2" s="73"/>
      <c r="F2" s="73"/>
      <c r="G2" s="73"/>
      <c r="H2" s="73"/>
      <c r="I2" s="73"/>
    </row>
    <row r="4" spans="2:9" x14ac:dyDescent="0.25">
      <c r="B4" s="1" t="s">
        <v>0</v>
      </c>
      <c r="C4" s="1"/>
      <c r="D4" s="1"/>
      <c r="E4" s="1"/>
      <c r="F4" s="1"/>
      <c r="G4" s="1"/>
      <c r="H4" s="1"/>
      <c r="I4" s="1"/>
    </row>
    <row r="6" spans="2:9" x14ac:dyDescent="0.25">
      <c r="B6" s="43" t="s">
        <v>1</v>
      </c>
      <c r="C6" s="43" t="s">
        <v>2</v>
      </c>
      <c r="D6" s="43" t="s">
        <v>3</v>
      </c>
      <c r="E6" s="43" t="s">
        <v>4</v>
      </c>
      <c r="F6" s="43" t="s">
        <v>5</v>
      </c>
      <c r="G6" s="2"/>
    </row>
    <row r="7" spans="2:9" ht="30" x14ac:dyDescent="0.25">
      <c r="B7" s="42">
        <f>+Servicios!B19</f>
        <v>9</v>
      </c>
      <c r="C7" s="42" t="str">
        <f>+Servicios!C19</f>
        <v>Regreso</v>
      </c>
      <c r="D7" s="42" t="str">
        <f>+Servicios!D19</f>
        <v>CADI UMAG</v>
      </c>
      <c r="E7" s="42" t="str">
        <f>+Servicios!F19</f>
        <v>Villa Nelda Panicucci</v>
      </c>
      <c r="F7" s="42" t="str">
        <f>+TAPA!I8</f>
        <v>NORMAL</v>
      </c>
      <c r="G7" s="2"/>
    </row>
    <row r="9" spans="2:9" x14ac:dyDescent="0.25">
      <c r="B9" s="1" t="s">
        <v>6</v>
      </c>
      <c r="C9" s="1"/>
      <c r="D9" s="1"/>
      <c r="E9" s="1"/>
      <c r="F9" s="1"/>
      <c r="G9" s="1"/>
      <c r="H9" s="1"/>
      <c r="I9" s="1"/>
    </row>
    <row r="11" spans="2:9" x14ac:dyDescent="0.25">
      <c r="B11" s="74" t="s">
        <v>7</v>
      </c>
      <c r="C11" s="74" t="s">
        <v>8</v>
      </c>
      <c r="D11" s="75" t="s">
        <v>9</v>
      </c>
      <c r="E11" s="75"/>
      <c r="F11" s="75" t="s">
        <v>10</v>
      </c>
      <c r="G11" s="75"/>
      <c r="H11" s="75" t="s">
        <v>11</v>
      </c>
      <c r="I11" s="75"/>
    </row>
    <row r="12" spans="2:9" ht="30" x14ac:dyDescent="0.25">
      <c r="B12" s="74"/>
      <c r="C12" s="74"/>
      <c r="D12" s="3" t="s">
        <v>12</v>
      </c>
      <c r="E12" s="3" t="s">
        <v>13</v>
      </c>
      <c r="F12" s="3" t="s">
        <v>12</v>
      </c>
      <c r="G12" s="3" t="s">
        <v>13</v>
      </c>
      <c r="H12" s="3" t="s">
        <v>12</v>
      </c>
      <c r="I12" s="3" t="s">
        <v>13</v>
      </c>
    </row>
    <row r="13" spans="2:9" ht="15.75" x14ac:dyDescent="0.25">
      <c r="B13" s="4">
        <v>0</v>
      </c>
      <c r="C13" s="5" t="s">
        <v>14</v>
      </c>
      <c r="D13" s="6"/>
      <c r="E13" s="7"/>
      <c r="F13" s="6"/>
      <c r="G13" s="7"/>
      <c r="H13" s="6"/>
      <c r="I13" s="7"/>
    </row>
    <row r="14" spans="2:9" ht="15.75" x14ac:dyDescent="0.25">
      <c r="B14" s="8">
        <v>1</v>
      </c>
      <c r="C14" s="27" t="s">
        <v>15</v>
      </c>
      <c r="D14" s="9"/>
      <c r="E14" s="10"/>
      <c r="F14" s="9"/>
      <c r="G14" s="10"/>
      <c r="H14" s="9"/>
      <c r="I14" s="10"/>
    </row>
    <row r="15" spans="2:9" ht="15.75" x14ac:dyDescent="0.25">
      <c r="B15" s="4">
        <v>2</v>
      </c>
      <c r="C15" s="5" t="s">
        <v>16</v>
      </c>
      <c r="D15" s="6"/>
      <c r="E15" s="7"/>
      <c r="F15" s="6"/>
      <c r="G15" s="7"/>
      <c r="H15" s="6"/>
      <c r="I15" s="7"/>
    </row>
    <row r="16" spans="2:9" ht="15.75" x14ac:dyDescent="0.25">
      <c r="B16" s="8">
        <v>3</v>
      </c>
      <c r="C16" s="27" t="s">
        <v>17</v>
      </c>
      <c r="D16" s="9"/>
      <c r="E16" s="10"/>
      <c r="F16" s="9"/>
      <c r="G16" s="10"/>
      <c r="H16" s="9"/>
      <c r="I16" s="10"/>
    </row>
    <row r="17" spans="2:9" ht="15.75" x14ac:dyDescent="0.25">
      <c r="B17" s="4">
        <v>4</v>
      </c>
      <c r="C17" s="5" t="s">
        <v>18</v>
      </c>
      <c r="D17" s="6"/>
      <c r="E17" s="7"/>
      <c r="F17" s="6"/>
      <c r="G17" s="7"/>
      <c r="H17" s="6"/>
      <c r="I17" s="7"/>
    </row>
    <row r="18" spans="2:9" ht="15.75" x14ac:dyDescent="0.25">
      <c r="B18" s="8">
        <v>5</v>
      </c>
      <c r="C18" s="27" t="s">
        <v>19</v>
      </c>
      <c r="D18" s="9"/>
      <c r="E18" s="10"/>
      <c r="F18" s="9"/>
      <c r="G18" s="10"/>
      <c r="H18" s="9"/>
      <c r="I18" s="10"/>
    </row>
    <row r="19" spans="2:9" ht="15.75" x14ac:dyDescent="0.25">
      <c r="B19" s="4">
        <v>6</v>
      </c>
      <c r="C19" s="5" t="s">
        <v>20</v>
      </c>
      <c r="D19" s="6"/>
      <c r="E19" s="7"/>
      <c r="F19" s="6"/>
      <c r="G19" s="7"/>
      <c r="H19" s="6"/>
      <c r="I19" s="7"/>
    </row>
    <row r="20" spans="2:9" ht="15.75" x14ac:dyDescent="0.25">
      <c r="B20" s="8">
        <v>7</v>
      </c>
      <c r="C20" s="27" t="s">
        <v>21</v>
      </c>
      <c r="D20" s="9" t="s">
        <v>80</v>
      </c>
      <c r="E20" s="9">
        <v>4</v>
      </c>
      <c r="F20" s="9"/>
      <c r="G20" s="10"/>
      <c r="H20" s="9"/>
      <c r="I20" s="10"/>
    </row>
    <row r="21" spans="2:9" ht="15.75" x14ac:dyDescent="0.25">
      <c r="B21" s="4">
        <v>8</v>
      </c>
      <c r="C21" s="5" t="s">
        <v>22</v>
      </c>
      <c r="D21" s="6" t="s">
        <v>80</v>
      </c>
      <c r="E21" s="6">
        <v>4</v>
      </c>
      <c r="F21" s="6" t="s">
        <v>76</v>
      </c>
      <c r="G21" s="6">
        <v>3</v>
      </c>
      <c r="H21" s="6"/>
      <c r="I21" s="7"/>
    </row>
    <row r="22" spans="2:9" ht="15.75" x14ac:dyDescent="0.25">
      <c r="B22" s="8">
        <v>9</v>
      </c>
      <c r="C22" s="27" t="s">
        <v>23</v>
      </c>
      <c r="D22" s="9" t="s">
        <v>81</v>
      </c>
      <c r="E22" s="9">
        <v>4</v>
      </c>
      <c r="F22" s="9" t="s">
        <v>76</v>
      </c>
      <c r="G22" s="9">
        <v>3</v>
      </c>
      <c r="H22" s="9" t="s">
        <v>76</v>
      </c>
      <c r="I22" s="10">
        <v>2</v>
      </c>
    </row>
    <row r="23" spans="2:9" ht="15.75" x14ac:dyDescent="0.25">
      <c r="B23" s="4">
        <v>10</v>
      </c>
      <c r="C23" s="5" t="s">
        <v>24</v>
      </c>
      <c r="D23" s="6" t="s">
        <v>81</v>
      </c>
      <c r="E23" s="6">
        <v>4</v>
      </c>
      <c r="F23" s="6" t="s">
        <v>76</v>
      </c>
      <c r="G23" s="6">
        <v>3</v>
      </c>
      <c r="H23" s="6" t="s">
        <v>76</v>
      </c>
      <c r="I23" s="7">
        <v>2</v>
      </c>
    </row>
    <row r="24" spans="2:9" ht="15.75" x14ac:dyDescent="0.25">
      <c r="B24" s="8">
        <v>11</v>
      </c>
      <c r="C24" s="27" t="s">
        <v>25</v>
      </c>
      <c r="D24" s="9" t="s">
        <v>81</v>
      </c>
      <c r="E24" s="9">
        <v>4</v>
      </c>
      <c r="F24" s="9" t="s">
        <v>81</v>
      </c>
      <c r="G24" s="9">
        <v>4</v>
      </c>
      <c r="H24" s="9" t="s">
        <v>76</v>
      </c>
      <c r="I24" s="10">
        <v>2</v>
      </c>
    </row>
    <row r="25" spans="2:9" ht="15.75" x14ac:dyDescent="0.25">
      <c r="B25" s="4">
        <v>12</v>
      </c>
      <c r="C25" s="5" t="s">
        <v>26</v>
      </c>
      <c r="D25" s="6" t="s">
        <v>80</v>
      </c>
      <c r="E25" s="6">
        <v>4</v>
      </c>
      <c r="F25" s="6" t="s">
        <v>81</v>
      </c>
      <c r="G25" s="6">
        <v>4</v>
      </c>
      <c r="H25" s="6" t="s">
        <v>76</v>
      </c>
      <c r="I25" s="7">
        <v>2</v>
      </c>
    </row>
    <row r="26" spans="2:9" ht="15.75" x14ac:dyDescent="0.25">
      <c r="B26" s="8">
        <v>13</v>
      </c>
      <c r="C26" s="27" t="s">
        <v>27</v>
      </c>
      <c r="D26" s="9" t="s">
        <v>80</v>
      </c>
      <c r="E26" s="9">
        <v>4</v>
      </c>
      <c r="F26" s="9" t="s">
        <v>81</v>
      </c>
      <c r="G26" s="9">
        <v>4</v>
      </c>
      <c r="H26" s="9" t="s">
        <v>76</v>
      </c>
      <c r="I26" s="10">
        <v>2</v>
      </c>
    </row>
    <row r="27" spans="2:9" ht="15.75" x14ac:dyDescent="0.25">
      <c r="B27" s="4">
        <v>14</v>
      </c>
      <c r="C27" s="5" t="s">
        <v>28</v>
      </c>
      <c r="D27" s="6" t="s">
        <v>80</v>
      </c>
      <c r="E27" s="6">
        <v>4</v>
      </c>
      <c r="F27" s="6" t="s">
        <v>81</v>
      </c>
      <c r="G27" s="6">
        <v>4</v>
      </c>
      <c r="H27" s="6" t="s">
        <v>76</v>
      </c>
      <c r="I27" s="7">
        <v>2</v>
      </c>
    </row>
    <row r="28" spans="2:9" ht="15.75" x14ac:dyDescent="0.25">
      <c r="B28" s="8">
        <v>15</v>
      </c>
      <c r="C28" s="27" t="s">
        <v>29</v>
      </c>
      <c r="D28" s="9" t="s">
        <v>81</v>
      </c>
      <c r="E28" s="9">
        <v>4</v>
      </c>
      <c r="F28" s="9" t="s">
        <v>76</v>
      </c>
      <c r="G28" s="9">
        <v>4</v>
      </c>
      <c r="H28" s="9" t="s">
        <v>76</v>
      </c>
      <c r="I28" s="10">
        <v>2</v>
      </c>
    </row>
    <row r="29" spans="2:9" ht="15.75" x14ac:dyDescent="0.25">
      <c r="B29" s="4">
        <v>16</v>
      </c>
      <c r="C29" s="5" t="s">
        <v>30</v>
      </c>
      <c r="D29" s="6" t="s">
        <v>81</v>
      </c>
      <c r="E29" s="6">
        <v>4</v>
      </c>
      <c r="F29" s="6" t="s">
        <v>76</v>
      </c>
      <c r="G29" s="6">
        <v>4</v>
      </c>
      <c r="H29" s="6" t="s">
        <v>76</v>
      </c>
      <c r="I29" s="7">
        <v>2</v>
      </c>
    </row>
    <row r="30" spans="2:9" ht="15.75" x14ac:dyDescent="0.25">
      <c r="B30" s="8">
        <v>17</v>
      </c>
      <c r="C30" s="27" t="s">
        <v>31</v>
      </c>
      <c r="D30" s="9" t="s">
        <v>80</v>
      </c>
      <c r="E30" s="9">
        <v>4</v>
      </c>
      <c r="F30" s="9" t="s">
        <v>76</v>
      </c>
      <c r="G30" s="9">
        <v>4</v>
      </c>
      <c r="H30" s="9" t="s">
        <v>76</v>
      </c>
      <c r="I30" s="10">
        <v>2</v>
      </c>
    </row>
    <row r="31" spans="2:9" ht="15.75" x14ac:dyDescent="0.25">
      <c r="B31" s="4">
        <v>18</v>
      </c>
      <c r="C31" s="5" t="s">
        <v>32</v>
      </c>
      <c r="D31" s="6" t="s">
        <v>80</v>
      </c>
      <c r="E31" s="6">
        <v>4</v>
      </c>
      <c r="F31" s="6" t="s">
        <v>76</v>
      </c>
      <c r="G31" s="6">
        <v>4</v>
      </c>
      <c r="H31" s="6" t="s">
        <v>76</v>
      </c>
      <c r="I31" s="7">
        <v>2</v>
      </c>
    </row>
    <row r="32" spans="2:9" ht="15.75" x14ac:dyDescent="0.25">
      <c r="B32" s="8">
        <v>19</v>
      </c>
      <c r="C32" s="27" t="s">
        <v>33</v>
      </c>
      <c r="D32" s="9" t="s">
        <v>80</v>
      </c>
      <c r="E32" s="9">
        <v>4</v>
      </c>
      <c r="F32" s="9" t="s">
        <v>76</v>
      </c>
      <c r="G32" s="9">
        <v>4</v>
      </c>
      <c r="H32" s="9" t="s">
        <v>76</v>
      </c>
      <c r="I32" s="10">
        <v>2</v>
      </c>
    </row>
    <row r="33" spans="2:9" ht="15.75" x14ac:dyDescent="0.25">
      <c r="B33" s="4">
        <v>20</v>
      </c>
      <c r="C33" s="5" t="s">
        <v>34</v>
      </c>
      <c r="D33" s="6" t="s">
        <v>76</v>
      </c>
      <c r="E33" s="6">
        <v>4</v>
      </c>
      <c r="F33" s="6" t="s">
        <v>76</v>
      </c>
      <c r="G33" s="6">
        <v>4</v>
      </c>
      <c r="H33" s="6" t="s">
        <v>76</v>
      </c>
      <c r="I33" s="7">
        <v>2</v>
      </c>
    </row>
    <row r="34" spans="2:9" ht="15.75" x14ac:dyDescent="0.25">
      <c r="B34" s="8">
        <v>21</v>
      </c>
      <c r="C34" s="27" t="s">
        <v>35</v>
      </c>
      <c r="D34" s="9" t="s">
        <v>76</v>
      </c>
      <c r="E34" s="9">
        <v>2</v>
      </c>
      <c r="F34" s="9"/>
      <c r="G34" s="10"/>
      <c r="H34" s="9"/>
      <c r="I34" s="10"/>
    </row>
    <row r="35" spans="2:9" ht="15.75" x14ac:dyDescent="0.25">
      <c r="B35" s="4">
        <v>22</v>
      </c>
      <c r="C35" s="5" t="s">
        <v>36</v>
      </c>
      <c r="D35" s="6"/>
      <c r="E35" s="6"/>
      <c r="F35" s="6"/>
      <c r="G35" s="7"/>
      <c r="H35" s="6"/>
      <c r="I35" s="7"/>
    </row>
    <row r="36" spans="2:9" ht="15.75" x14ac:dyDescent="0.25">
      <c r="B36" s="8">
        <v>23</v>
      </c>
      <c r="C36" s="27" t="s">
        <v>37</v>
      </c>
      <c r="D36" s="9"/>
      <c r="E36" s="9"/>
      <c r="F36" s="9"/>
      <c r="G36" s="10"/>
      <c r="H36" s="9"/>
      <c r="I36" s="10"/>
    </row>
    <row r="37" spans="2:9" ht="15.75" x14ac:dyDescent="0.25">
      <c r="B37" s="4" t="s">
        <v>38</v>
      </c>
      <c r="C37" s="5"/>
      <c r="D37" s="11" t="s">
        <v>75</v>
      </c>
      <c r="E37" s="12">
        <f>+SUM(E13:E36)</f>
        <v>58</v>
      </c>
      <c r="F37" s="11" t="s">
        <v>75</v>
      </c>
      <c r="G37" s="12">
        <f>+SUM(G13:G36)</f>
        <v>49</v>
      </c>
      <c r="H37" s="11" t="s">
        <v>75</v>
      </c>
      <c r="I37" s="12">
        <f>+SUM(I13:I36)</f>
        <v>24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E7">
    <cfRule type="expression" dxfId="12" priority="1">
      <formula>E7=""</formula>
    </cfRule>
  </conditionalFormatting>
  <conditionalFormatting sqref="D7">
    <cfRule type="expression" dxfId="11" priority="2">
      <formula>D7=""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I37"/>
  <sheetViews>
    <sheetView zoomScale="85" zoomScaleNormal="85" workbookViewId="0">
      <selection activeCell="D13" sqref="D13:I36"/>
    </sheetView>
  </sheetViews>
  <sheetFormatPr baseColWidth="10" defaultRowHeight="15" x14ac:dyDescent="0.25"/>
  <cols>
    <col min="4" max="4" width="14.42578125" customWidth="1"/>
    <col min="6" max="6" width="13.7109375" bestFit="1" customWidth="1"/>
  </cols>
  <sheetData>
    <row r="2" spans="2:9" ht="21" x14ac:dyDescent="0.25">
      <c r="B2" s="73" t="str">
        <f>"PROGRAMA DE OPERACIÓN DEL SERVICIO ("&amp;B7&amp;" - "&amp;C7&amp;")"</f>
        <v>PROGRAMA DE OPERACIÓN DEL SERVICIO (6 - Ida)</v>
      </c>
      <c r="C2" s="73"/>
      <c r="D2" s="73"/>
      <c r="E2" s="73"/>
      <c r="F2" s="73"/>
      <c r="G2" s="73"/>
      <c r="H2" s="73"/>
      <c r="I2" s="73"/>
    </row>
    <row r="4" spans="2:9" x14ac:dyDescent="0.25">
      <c r="B4" s="1" t="s">
        <v>0</v>
      </c>
      <c r="C4" s="1"/>
      <c r="D4" s="1"/>
      <c r="E4" s="1"/>
      <c r="F4" s="1"/>
      <c r="G4" s="1"/>
      <c r="H4" s="1"/>
      <c r="I4" s="1"/>
    </row>
    <row r="6" spans="2:9" x14ac:dyDescent="0.25">
      <c r="B6" s="43" t="s">
        <v>1</v>
      </c>
      <c r="C6" s="43" t="s">
        <v>2</v>
      </c>
      <c r="D6" s="43" t="s">
        <v>3</v>
      </c>
      <c r="E6" s="43" t="s">
        <v>4</v>
      </c>
      <c r="F6" s="43" t="s">
        <v>5</v>
      </c>
      <c r="G6" s="2"/>
    </row>
    <row r="7" spans="2:9" ht="30" x14ac:dyDescent="0.25">
      <c r="B7" s="42">
        <f>+Servicios!B20</f>
        <v>6</v>
      </c>
      <c r="C7" s="42" t="str">
        <f>+Servicios!C20</f>
        <v>Ida</v>
      </c>
      <c r="D7" s="42" t="str">
        <f>+Servicios!D20</f>
        <v>Archipiélago de Chiloé</v>
      </c>
      <c r="E7" s="42" t="str">
        <f>+Servicios!F20</f>
        <v>CADI UMAG</v>
      </c>
      <c r="F7" s="42" t="str">
        <f>+TAPA!I8</f>
        <v>NORMAL</v>
      </c>
      <c r="G7" s="2"/>
    </row>
    <row r="9" spans="2:9" x14ac:dyDescent="0.25">
      <c r="B9" s="1" t="s">
        <v>6</v>
      </c>
      <c r="C9" s="1"/>
      <c r="D9" s="1"/>
      <c r="E9" s="1"/>
      <c r="F9" s="1"/>
      <c r="G9" s="1"/>
      <c r="H9" s="1"/>
      <c r="I9" s="1"/>
    </row>
    <row r="11" spans="2:9" x14ac:dyDescent="0.25">
      <c r="B11" s="74" t="s">
        <v>7</v>
      </c>
      <c r="C11" s="74" t="s">
        <v>8</v>
      </c>
      <c r="D11" s="75" t="s">
        <v>9</v>
      </c>
      <c r="E11" s="75"/>
      <c r="F11" s="75" t="s">
        <v>10</v>
      </c>
      <c r="G11" s="75"/>
      <c r="H11" s="75" t="s">
        <v>11</v>
      </c>
      <c r="I11" s="75"/>
    </row>
    <row r="12" spans="2:9" ht="30" x14ac:dyDescent="0.25">
      <c r="B12" s="74"/>
      <c r="C12" s="74"/>
      <c r="D12" s="3" t="s">
        <v>12</v>
      </c>
      <c r="E12" s="3" t="s">
        <v>13</v>
      </c>
      <c r="F12" s="3" t="s">
        <v>12</v>
      </c>
      <c r="G12" s="3" t="s">
        <v>13</v>
      </c>
      <c r="H12" s="3" t="s">
        <v>12</v>
      </c>
      <c r="I12" s="3" t="s">
        <v>13</v>
      </c>
    </row>
    <row r="13" spans="2:9" ht="15.75" x14ac:dyDescent="0.25">
      <c r="B13" s="4">
        <v>0</v>
      </c>
      <c r="C13" s="5" t="s">
        <v>14</v>
      </c>
      <c r="D13" s="6"/>
      <c r="E13" s="7"/>
      <c r="F13" s="6"/>
      <c r="G13" s="7"/>
      <c r="H13" s="6"/>
      <c r="I13" s="7"/>
    </row>
    <row r="14" spans="2:9" ht="15.75" x14ac:dyDescent="0.25">
      <c r="B14" s="8">
        <v>1</v>
      </c>
      <c r="C14" s="27" t="s">
        <v>15</v>
      </c>
      <c r="D14" s="9"/>
      <c r="E14" s="10"/>
      <c r="F14" s="9"/>
      <c r="G14" s="10"/>
      <c r="H14" s="9"/>
      <c r="I14" s="10"/>
    </row>
    <row r="15" spans="2:9" ht="15.75" x14ac:dyDescent="0.25">
      <c r="B15" s="4">
        <v>2</v>
      </c>
      <c r="C15" s="5" t="s">
        <v>16</v>
      </c>
      <c r="D15" s="6"/>
      <c r="E15" s="7"/>
      <c r="F15" s="6"/>
      <c r="G15" s="7"/>
      <c r="H15" s="6"/>
      <c r="I15" s="7"/>
    </row>
    <row r="16" spans="2:9" ht="15.75" x14ac:dyDescent="0.25">
      <c r="B16" s="8">
        <v>3</v>
      </c>
      <c r="C16" s="27" t="s">
        <v>17</v>
      </c>
      <c r="D16" s="9"/>
      <c r="E16" s="10"/>
      <c r="F16" s="9"/>
      <c r="G16" s="10"/>
      <c r="H16" s="9"/>
      <c r="I16" s="10"/>
    </row>
    <row r="17" spans="2:9" ht="15.75" x14ac:dyDescent="0.25">
      <c r="B17" s="4">
        <v>4</v>
      </c>
      <c r="C17" s="5" t="s">
        <v>18</v>
      </c>
      <c r="D17" s="6"/>
      <c r="E17" s="7"/>
      <c r="F17" s="6"/>
      <c r="G17" s="7"/>
      <c r="H17" s="6"/>
      <c r="I17" s="7"/>
    </row>
    <row r="18" spans="2:9" ht="15.75" x14ac:dyDescent="0.25">
      <c r="B18" s="8">
        <v>5</v>
      </c>
      <c r="C18" s="27" t="s">
        <v>19</v>
      </c>
      <c r="D18" s="9"/>
      <c r="E18" s="10"/>
      <c r="F18" s="9"/>
      <c r="G18" s="10"/>
      <c r="H18" s="9"/>
      <c r="I18" s="10"/>
    </row>
    <row r="19" spans="2:9" ht="15.75" x14ac:dyDescent="0.25">
      <c r="B19" s="4">
        <v>6</v>
      </c>
      <c r="C19" s="5" t="s">
        <v>20</v>
      </c>
      <c r="D19" s="6" t="s">
        <v>76</v>
      </c>
      <c r="E19" s="7">
        <v>1</v>
      </c>
      <c r="F19" s="6"/>
      <c r="G19" s="7"/>
      <c r="H19" s="6"/>
      <c r="I19" s="7"/>
    </row>
    <row r="20" spans="2:9" ht="15.75" x14ac:dyDescent="0.25">
      <c r="B20" s="8">
        <v>7</v>
      </c>
      <c r="C20" s="27" t="s">
        <v>21</v>
      </c>
      <c r="D20" s="9" t="s">
        <v>80</v>
      </c>
      <c r="E20" s="9">
        <v>5</v>
      </c>
      <c r="F20" s="9"/>
      <c r="G20" s="10"/>
      <c r="H20" s="9"/>
      <c r="I20" s="10"/>
    </row>
    <row r="21" spans="2:9" ht="15.75" x14ac:dyDescent="0.25">
      <c r="B21" s="4">
        <v>8</v>
      </c>
      <c r="C21" s="5" t="s">
        <v>22</v>
      </c>
      <c r="D21" s="6" t="s">
        <v>80</v>
      </c>
      <c r="E21" s="6">
        <v>3</v>
      </c>
      <c r="F21" s="6" t="s">
        <v>76</v>
      </c>
      <c r="G21" s="6">
        <v>3</v>
      </c>
      <c r="H21" s="6"/>
      <c r="I21" s="7"/>
    </row>
    <row r="22" spans="2:9" ht="15.75" x14ac:dyDescent="0.25">
      <c r="B22" s="8">
        <v>9</v>
      </c>
      <c r="C22" s="27" t="s">
        <v>23</v>
      </c>
      <c r="D22" s="9" t="s">
        <v>81</v>
      </c>
      <c r="E22" s="9">
        <v>3</v>
      </c>
      <c r="F22" s="9" t="s">
        <v>76</v>
      </c>
      <c r="G22" s="9">
        <v>3</v>
      </c>
      <c r="H22" s="9" t="s">
        <v>76</v>
      </c>
      <c r="I22" s="10">
        <v>2</v>
      </c>
    </row>
    <row r="23" spans="2:9" ht="15.75" x14ac:dyDescent="0.25">
      <c r="B23" s="4">
        <v>10</v>
      </c>
      <c r="C23" s="5" t="s">
        <v>24</v>
      </c>
      <c r="D23" s="6" t="s">
        <v>81</v>
      </c>
      <c r="E23" s="6">
        <v>3</v>
      </c>
      <c r="F23" s="6" t="s">
        <v>76</v>
      </c>
      <c r="G23" s="6">
        <v>3</v>
      </c>
      <c r="H23" s="6" t="s">
        <v>76</v>
      </c>
      <c r="I23" s="7">
        <v>2</v>
      </c>
    </row>
    <row r="24" spans="2:9" ht="15.75" x14ac:dyDescent="0.25">
      <c r="B24" s="8">
        <v>11</v>
      </c>
      <c r="C24" s="27" t="s">
        <v>25</v>
      </c>
      <c r="D24" s="9" t="s">
        <v>81</v>
      </c>
      <c r="E24" s="9">
        <v>3</v>
      </c>
      <c r="F24" s="9" t="s">
        <v>81</v>
      </c>
      <c r="G24" s="9">
        <v>3</v>
      </c>
      <c r="H24" s="9" t="s">
        <v>76</v>
      </c>
      <c r="I24" s="10">
        <v>2</v>
      </c>
    </row>
    <row r="25" spans="2:9" ht="15.75" x14ac:dyDescent="0.25">
      <c r="B25" s="4">
        <v>12</v>
      </c>
      <c r="C25" s="5" t="s">
        <v>26</v>
      </c>
      <c r="D25" s="6" t="s">
        <v>80</v>
      </c>
      <c r="E25" s="6">
        <v>4</v>
      </c>
      <c r="F25" s="6" t="s">
        <v>81</v>
      </c>
      <c r="G25" s="6">
        <v>3</v>
      </c>
      <c r="H25" s="6" t="s">
        <v>76</v>
      </c>
      <c r="I25" s="7">
        <v>2</v>
      </c>
    </row>
    <row r="26" spans="2:9" ht="15.75" x14ac:dyDescent="0.25">
      <c r="B26" s="8">
        <v>13</v>
      </c>
      <c r="C26" s="27" t="s">
        <v>27</v>
      </c>
      <c r="D26" s="9" t="s">
        <v>80</v>
      </c>
      <c r="E26" s="9">
        <v>4</v>
      </c>
      <c r="F26" s="9" t="s">
        <v>81</v>
      </c>
      <c r="G26" s="9">
        <v>3</v>
      </c>
      <c r="H26" s="9" t="s">
        <v>76</v>
      </c>
      <c r="I26" s="10">
        <v>2</v>
      </c>
    </row>
    <row r="27" spans="2:9" ht="15.75" x14ac:dyDescent="0.25">
      <c r="B27" s="4">
        <v>14</v>
      </c>
      <c r="C27" s="5" t="s">
        <v>28</v>
      </c>
      <c r="D27" s="6" t="s">
        <v>80</v>
      </c>
      <c r="E27" s="6">
        <v>4</v>
      </c>
      <c r="F27" s="6" t="s">
        <v>81</v>
      </c>
      <c r="G27" s="6">
        <v>3</v>
      </c>
      <c r="H27" s="6" t="s">
        <v>76</v>
      </c>
      <c r="I27" s="7">
        <v>2</v>
      </c>
    </row>
    <row r="28" spans="2:9" ht="15.75" x14ac:dyDescent="0.25">
      <c r="B28" s="8">
        <v>15</v>
      </c>
      <c r="C28" s="27" t="s">
        <v>29</v>
      </c>
      <c r="D28" s="9" t="s">
        <v>81</v>
      </c>
      <c r="E28" s="9">
        <v>4</v>
      </c>
      <c r="F28" s="9" t="s">
        <v>76</v>
      </c>
      <c r="G28" s="9">
        <v>3</v>
      </c>
      <c r="H28" s="9" t="s">
        <v>76</v>
      </c>
      <c r="I28" s="10">
        <v>2</v>
      </c>
    </row>
    <row r="29" spans="2:9" ht="15.75" x14ac:dyDescent="0.25">
      <c r="B29" s="4">
        <v>16</v>
      </c>
      <c r="C29" s="5" t="s">
        <v>30</v>
      </c>
      <c r="D29" s="6" t="s">
        <v>81</v>
      </c>
      <c r="E29" s="6">
        <v>3</v>
      </c>
      <c r="F29" s="6" t="s">
        <v>76</v>
      </c>
      <c r="G29" s="6">
        <v>3</v>
      </c>
      <c r="H29" s="6" t="s">
        <v>76</v>
      </c>
      <c r="I29" s="7">
        <v>2</v>
      </c>
    </row>
    <row r="30" spans="2:9" ht="15.75" x14ac:dyDescent="0.25">
      <c r="B30" s="8">
        <v>17</v>
      </c>
      <c r="C30" s="27" t="s">
        <v>31</v>
      </c>
      <c r="D30" s="9" t="s">
        <v>80</v>
      </c>
      <c r="E30" s="9">
        <v>4</v>
      </c>
      <c r="F30" s="9" t="s">
        <v>76</v>
      </c>
      <c r="G30" s="9">
        <v>3</v>
      </c>
      <c r="H30" s="9" t="s">
        <v>76</v>
      </c>
      <c r="I30" s="10">
        <v>2</v>
      </c>
    </row>
    <row r="31" spans="2:9" ht="15.75" x14ac:dyDescent="0.25">
      <c r="B31" s="4">
        <v>18</v>
      </c>
      <c r="C31" s="5" t="s">
        <v>32</v>
      </c>
      <c r="D31" s="6" t="s">
        <v>80</v>
      </c>
      <c r="E31" s="6">
        <v>4</v>
      </c>
      <c r="F31" s="6" t="s">
        <v>76</v>
      </c>
      <c r="G31" s="6">
        <v>3</v>
      </c>
      <c r="H31" s="6" t="s">
        <v>76</v>
      </c>
      <c r="I31" s="7">
        <v>2</v>
      </c>
    </row>
    <row r="32" spans="2:9" ht="15.75" x14ac:dyDescent="0.25">
      <c r="B32" s="8">
        <v>19</v>
      </c>
      <c r="C32" s="27" t="s">
        <v>33</v>
      </c>
      <c r="D32" s="9" t="s">
        <v>80</v>
      </c>
      <c r="E32" s="9">
        <v>3</v>
      </c>
      <c r="F32" s="9" t="s">
        <v>76</v>
      </c>
      <c r="G32" s="9">
        <v>3</v>
      </c>
      <c r="H32" s="9" t="s">
        <v>76</v>
      </c>
      <c r="I32" s="10">
        <v>2</v>
      </c>
    </row>
    <row r="33" spans="2:9" ht="15.75" x14ac:dyDescent="0.25">
      <c r="B33" s="4">
        <v>20</v>
      </c>
      <c r="C33" s="5" t="s">
        <v>34</v>
      </c>
      <c r="D33" s="6" t="s">
        <v>76</v>
      </c>
      <c r="E33" s="6">
        <v>3</v>
      </c>
      <c r="F33" s="6" t="s">
        <v>76</v>
      </c>
      <c r="G33" s="6">
        <v>3</v>
      </c>
      <c r="H33" s="6" t="s">
        <v>76</v>
      </c>
      <c r="I33" s="7">
        <v>2</v>
      </c>
    </row>
    <row r="34" spans="2:9" ht="15.75" x14ac:dyDescent="0.25">
      <c r="B34" s="8">
        <v>21</v>
      </c>
      <c r="C34" s="27" t="s">
        <v>35</v>
      </c>
      <c r="D34" s="9" t="s">
        <v>76</v>
      </c>
      <c r="E34" s="9">
        <v>3</v>
      </c>
      <c r="F34" s="9"/>
      <c r="G34" s="10"/>
      <c r="H34" s="9"/>
      <c r="I34" s="10"/>
    </row>
    <row r="35" spans="2:9" ht="15.75" x14ac:dyDescent="0.25">
      <c r="B35" s="4">
        <v>22</v>
      </c>
      <c r="C35" s="5" t="s">
        <v>36</v>
      </c>
      <c r="D35" s="6"/>
      <c r="E35" s="7"/>
      <c r="F35" s="6"/>
      <c r="G35" s="7"/>
      <c r="H35" s="6"/>
      <c r="I35" s="7"/>
    </row>
    <row r="36" spans="2:9" ht="15.75" x14ac:dyDescent="0.25">
      <c r="B36" s="8">
        <v>23</v>
      </c>
      <c r="C36" s="27" t="s">
        <v>37</v>
      </c>
      <c r="D36" s="9"/>
      <c r="E36" s="10"/>
      <c r="F36" s="9"/>
      <c r="G36" s="10"/>
      <c r="H36" s="9"/>
      <c r="I36" s="10"/>
    </row>
    <row r="37" spans="2:9" ht="15.75" x14ac:dyDescent="0.25">
      <c r="B37" s="4" t="s">
        <v>38</v>
      </c>
      <c r="C37" s="5"/>
      <c r="D37" s="11" t="s">
        <v>75</v>
      </c>
      <c r="E37" s="12">
        <f>+SUM(E13:E36)</f>
        <v>54</v>
      </c>
      <c r="F37" s="11" t="s">
        <v>75</v>
      </c>
      <c r="G37" s="12">
        <f>+SUM(G13:G36)</f>
        <v>39</v>
      </c>
      <c r="H37" s="11" t="s">
        <v>75</v>
      </c>
      <c r="I37" s="12">
        <f>+SUM(I13:I36)</f>
        <v>24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:E7">
    <cfRule type="expression" dxfId="10" priority="1">
      <formula>D7=""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I37"/>
  <sheetViews>
    <sheetView zoomScale="80" zoomScaleNormal="80" workbookViewId="0">
      <selection activeCell="D13" sqref="D13:I35"/>
    </sheetView>
  </sheetViews>
  <sheetFormatPr baseColWidth="10" defaultRowHeight="15" x14ac:dyDescent="0.25"/>
  <cols>
    <col min="3" max="3" width="15.85546875" customWidth="1"/>
    <col min="4" max="4" width="13.28515625" bestFit="1" customWidth="1"/>
    <col min="5" max="5" width="16.85546875" bestFit="1" customWidth="1"/>
    <col min="6" max="6" width="21.7109375" customWidth="1"/>
  </cols>
  <sheetData>
    <row r="2" spans="2:9" ht="21" x14ac:dyDescent="0.25">
      <c r="B2" s="73" t="str">
        <f>"PROGRAMA DE OPERACIÓN DEL SERVICIO ("&amp;B7&amp;" - "&amp;C7&amp;")"</f>
        <v>PROGRAMA DE OPERACIÓN DEL SERVICIO (6 - Regreso)</v>
      </c>
      <c r="C2" s="73"/>
      <c r="D2" s="73"/>
      <c r="E2" s="73"/>
      <c r="F2" s="73"/>
      <c r="G2" s="73"/>
      <c r="H2" s="73"/>
      <c r="I2" s="73"/>
    </row>
    <row r="4" spans="2:9" x14ac:dyDescent="0.25">
      <c r="B4" s="1" t="s">
        <v>0</v>
      </c>
      <c r="C4" s="1"/>
      <c r="D4" s="1"/>
      <c r="E4" s="1"/>
      <c r="F4" s="1"/>
      <c r="G4" s="1"/>
      <c r="H4" s="1"/>
      <c r="I4" s="1"/>
    </row>
    <row r="6" spans="2:9" x14ac:dyDescent="0.25">
      <c r="B6" s="43" t="s">
        <v>1</v>
      </c>
      <c r="C6" s="43" t="s">
        <v>2</v>
      </c>
      <c r="D6" s="43" t="s">
        <v>3</v>
      </c>
      <c r="E6" s="43" t="s">
        <v>4</v>
      </c>
      <c r="F6" s="43" t="s">
        <v>5</v>
      </c>
      <c r="G6" s="2"/>
    </row>
    <row r="7" spans="2:9" ht="30" x14ac:dyDescent="0.25">
      <c r="B7" s="42">
        <f>+Servicios!B21</f>
        <v>6</v>
      </c>
      <c r="C7" s="42" t="str">
        <f>+Servicios!C21</f>
        <v>Regreso</v>
      </c>
      <c r="D7" s="42" t="str">
        <f>+Servicios!D21</f>
        <v>CADI UMAG</v>
      </c>
      <c r="E7" s="42" t="str">
        <f>+Servicios!F21</f>
        <v>Archipiélago de Chiloé</v>
      </c>
      <c r="F7" s="42" t="str">
        <f>+TAPA!I8</f>
        <v>NORMAL</v>
      </c>
      <c r="G7" s="2"/>
    </row>
    <row r="9" spans="2:9" x14ac:dyDescent="0.25">
      <c r="B9" s="1" t="s">
        <v>6</v>
      </c>
      <c r="C9" s="1"/>
      <c r="D9" s="1"/>
      <c r="E9" s="1"/>
      <c r="F9" s="1"/>
      <c r="G9" s="1"/>
      <c r="H9" s="1"/>
      <c r="I9" s="1"/>
    </row>
    <row r="11" spans="2:9" x14ac:dyDescent="0.25">
      <c r="B11" s="74" t="s">
        <v>7</v>
      </c>
      <c r="C11" s="74" t="s">
        <v>8</v>
      </c>
      <c r="D11" s="75" t="s">
        <v>9</v>
      </c>
      <c r="E11" s="75"/>
      <c r="F11" s="75" t="s">
        <v>10</v>
      </c>
      <c r="G11" s="75"/>
      <c r="H11" s="75" t="s">
        <v>11</v>
      </c>
      <c r="I11" s="75"/>
    </row>
    <row r="12" spans="2:9" ht="30" x14ac:dyDescent="0.25">
      <c r="B12" s="74"/>
      <c r="C12" s="74"/>
      <c r="D12" s="3" t="s">
        <v>12</v>
      </c>
      <c r="E12" s="3" t="s">
        <v>13</v>
      </c>
      <c r="F12" s="3" t="s">
        <v>12</v>
      </c>
      <c r="G12" s="3" t="s">
        <v>13</v>
      </c>
      <c r="H12" s="3" t="s">
        <v>12</v>
      </c>
      <c r="I12" s="3" t="s">
        <v>13</v>
      </c>
    </row>
    <row r="13" spans="2:9" ht="15.75" x14ac:dyDescent="0.25">
      <c r="B13" s="4">
        <v>0</v>
      </c>
      <c r="C13" s="5" t="s">
        <v>14</v>
      </c>
      <c r="D13" s="6"/>
      <c r="E13" s="7"/>
      <c r="F13" s="6"/>
      <c r="G13" s="7"/>
      <c r="H13" s="6"/>
      <c r="I13" s="7"/>
    </row>
    <row r="14" spans="2:9" ht="15.75" x14ac:dyDescent="0.25">
      <c r="B14" s="8">
        <v>1</v>
      </c>
      <c r="C14" s="27" t="s">
        <v>15</v>
      </c>
      <c r="D14" s="9"/>
      <c r="E14" s="10"/>
      <c r="F14" s="9"/>
      <c r="G14" s="10"/>
      <c r="H14" s="9"/>
      <c r="I14" s="10"/>
    </row>
    <row r="15" spans="2:9" ht="15.75" x14ac:dyDescent="0.25">
      <c r="B15" s="4">
        <v>2</v>
      </c>
      <c r="C15" s="5" t="s">
        <v>16</v>
      </c>
      <c r="D15" s="6"/>
      <c r="E15" s="7"/>
      <c r="F15" s="6"/>
      <c r="G15" s="7"/>
      <c r="H15" s="6"/>
      <c r="I15" s="7"/>
    </row>
    <row r="16" spans="2:9" ht="15.75" x14ac:dyDescent="0.25">
      <c r="B16" s="8">
        <v>3</v>
      </c>
      <c r="C16" s="27" t="s">
        <v>17</v>
      </c>
      <c r="D16" s="9"/>
      <c r="E16" s="10"/>
      <c r="F16" s="9"/>
      <c r="G16" s="10"/>
      <c r="H16" s="9"/>
      <c r="I16" s="10"/>
    </row>
    <row r="17" spans="2:9" ht="15.75" x14ac:dyDescent="0.25">
      <c r="B17" s="4">
        <v>4</v>
      </c>
      <c r="C17" s="5" t="s">
        <v>18</v>
      </c>
      <c r="D17" s="6"/>
      <c r="E17" s="7"/>
      <c r="F17" s="6"/>
      <c r="G17" s="7"/>
      <c r="H17" s="6"/>
      <c r="I17" s="7"/>
    </row>
    <row r="18" spans="2:9" ht="15.75" x14ac:dyDescent="0.25">
      <c r="B18" s="8">
        <v>5</v>
      </c>
      <c r="C18" s="27" t="s">
        <v>19</v>
      </c>
      <c r="D18" s="9"/>
      <c r="E18" s="10"/>
      <c r="F18" s="9"/>
      <c r="G18" s="10"/>
      <c r="H18" s="9"/>
      <c r="I18" s="10"/>
    </row>
    <row r="19" spans="2:9" ht="15.75" x14ac:dyDescent="0.25">
      <c r="B19" s="4">
        <v>6</v>
      </c>
      <c r="C19" s="5" t="s">
        <v>20</v>
      </c>
      <c r="D19" s="6"/>
      <c r="E19" s="7"/>
      <c r="F19" s="6"/>
      <c r="G19" s="7"/>
      <c r="H19" s="6"/>
      <c r="I19" s="7"/>
    </row>
    <row r="20" spans="2:9" ht="15.75" x14ac:dyDescent="0.25">
      <c r="B20" s="8">
        <v>7</v>
      </c>
      <c r="C20" s="27" t="s">
        <v>21</v>
      </c>
      <c r="D20" s="9" t="s">
        <v>80</v>
      </c>
      <c r="E20" s="9">
        <v>4</v>
      </c>
      <c r="F20" s="9"/>
      <c r="G20" s="10"/>
      <c r="H20" s="9"/>
      <c r="I20" s="10"/>
    </row>
    <row r="21" spans="2:9" ht="15.75" x14ac:dyDescent="0.25">
      <c r="B21" s="4">
        <v>8</v>
      </c>
      <c r="C21" s="5" t="s">
        <v>22</v>
      </c>
      <c r="D21" s="6" t="s">
        <v>80</v>
      </c>
      <c r="E21" s="6">
        <v>3</v>
      </c>
      <c r="F21" s="6" t="s">
        <v>76</v>
      </c>
      <c r="G21" s="6">
        <v>3</v>
      </c>
      <c r="H21" s="6"/>
      <c r="I21" s="7"/>
    </row>
    <row r="22" spans="2:9" ht="15.75" x14ac:dyDescent="0.25">
      <c r="B22" s="8">
        <v>9</v>
      </c>
      <c r="C22" s="27" t="s">
        <v>23</v>
      </c>
      <c r="D22" s="9" t="s">
        <v>81</v>
      </c>
      <c r="E22" s="9">
        <v>3</v>
      </c>
      <c r="F22" s="9" t="s">
        <v>76</v>
      </c>
      <c r="G22" s="9">
        <v>3</v>
      </c>
      <c r="H22" s="9" t="s">
        <v>76</v>
      </c>
      <c r="I22" s="10">
        <v>2</v>
      </c>
    </row>
    <row r="23" spans="2:9" ht="15.75" x14ac:dyDescent="0.25">
      <c r="B23" s="4">
        <v>10</v>
      </c>
      <c r="C23" s="5" t="s">
        <v>24</v>
      </c>
      <c r="D23" s="6" t="s">
        <v>81</v>
      </c>
      <c r="E23" s="6">
        <v>3</v>
      </c>
      <c r="F23" s="6" t="s">
        <v>76</v>
      </c>
      <c r="G23" s="6">
        <v>3</v>
      </c>
      <c r="H23" s="6" t="s">
        <v>76</v>
      </c>
      <c r="I23" s="7">
        <v>2</v>
      </c>
    </row>
    <row r="24" spans="2:9" ht="15.75" x14ac:dyDescent="0.25">
      <c r="B24" s="8">
        <v>11</v>
      </c>
      <c r="C24" s="27" t="s">
        <v>25</v>
      </c>
      <c r="D24" s="9" t="s">
        <v>81</v>
      </c>
      <c r="E24" s="9">
        <v>3</v>
      </c>
      <c r="F24" s="9" t="s">
        <v>81</v>
      </c>
      <c r="G24" s="9">
        <v>3</v>
      </c>
      <c r="H24" s="9" t="s">
        <v>76</v>
      </c>
      <c r="I24" s="10">
        <v>2</v>
      </c>
    </row>
    <row r="25" spans="2:9" ht="15.75" x14ac:dyDescent="0.25">
      <c r="B25" s="4">
        <v>12</v>
      </c>
      <c r="C25" s="5" t="s">
        <v>26</v>
      </c>
      <c r="D25" s="6" t="s">
        <v>80</v>
      </c>
      <c r="E25" s="6">
        <v>4</v>
      </c>
      <c r="F25" s="6" t="s">
        <v>81</v>
      </c>
      <c r="G25" s="6">
        <v>3</v>
      </c>
      <c r="H25" s="6" t="s">
        <v>76</v>
      </c>
      <c r="I25" s="7">
        <v>2</v>
      </c>
    </row>
    <row r="26" spans="2:9" ht="15.75" x14ac:dyDescent="0.25">
      <c r="B26" s="8">
        <v>13</v>
      </c>
      <c r="C26" s="27" t="s">
        <v>27</v>
      </c>
      <c r="D26" s="9" t="s">
        <v>80</v>
      </c>
      <c r="E26" s="9">
        <v>4</v>
      </c>
      <c r="F26" s="9" t="s">
        <v>81</v>
      </c>
      <c r="G26" s="9">
        <v>3</v>
      </c>
      <c r="H26" s="9" t="s">
        <v>76</v>
      </c>
      <c r="I26" s="10">
        <v>2</v>
      </c>
    </row>
    <row r="27" spans="2:9" ht="15.75" x14ac:dyDescent="0.25">
      <c r="B27" s="4">
        <v>14</v>
      </c>
      <c r="C27" s="5" t="s">
        <v>28</v>
      </c>
      <c r="D27" s="6" t="s">
        <v>80</v>
      </c>
      <c r="E27" s="6">
        <v>4</v>
      </c>
      <c r="F27" s="6" t="s">
        <v>81</v>
      </c>
      <c r="G27" s="6">
        <v>3</v>
      </c>
      <c r="H27" s="6" t="s">
        <v>76</v>
      </c>
      <c r="I27" s="7">
        <v>2</v>
      </c>
    </row>
    <row r="28" spans="2:9" ht="15.75" x14ac:dyDescent="0.25">
      <c r="B28" s="8">
        <v>15</v>
      </c>
      <c r="C28" s="27" t="s">
        <v>29</v>
      </c>
      <c r="D28" s="9" t="s">
        <v>81</v>
      </c>
      <c r="E28" s="9">
        <v>4</v>
      </c>
      <c r="F28" s="9" t="s">
        <v>76</v>
      </c>
      <c r="G28" s="9">
        <v>3</v>
      </c>
      <c r="H28" s="9" t="s">
        <v>76</v>
      </c>
      <c r="I28" s="10">
        <v>2</v>
      </c>
    </row>
    <row r="29" spans="2:9" ht="15.75" x14ac:dyDescent="0.25">
      <c r="B29" s="4">
        <v>16</v>
      </c>
      <c r="C29" s="5" t="s">
        <v>30</v>
      </c>
      <c r="D29" s="6" t="s">
        <v>81</v>
      </c>
      <c r="E29" s="6">
        <v>3</v>
      </c>
      <c r="F29" s="6" t="s">
        <v>76</v>
      </c>
      <c r="G29" s="6">
        <v>3</v>
      </c>
      <c r="H29" s="6" t="s">
        <v>76</v>
      </c>
      <c r="I29" s="7">
        <v>2</v>
      </c>
    </row>
    <row r="30" spans="2:9" ht="15.75" x14ac:dyDescent="0.25">
      <c r="B30" s="8">
        <v>17</v>
      </c>
      <c r="C30" s="27" t="s">
        <v>31</v>
      </c>
      <c r="D30" s="9" t="s">
        <v>80</v>
      </c>
      <c r="E30" s="9">
        <v>4</v>
      </c>
      <c r="F30" s="9" t="s">
        <v>76</v>
      </c>
      <c r="G30" s="9">
        <v>3</v>
      </c>
      <c r="H30" s="9" t="s">
        <v>76</v>
      </c>
      <c r="I30" s="10">
        <v>2</v>
      </c>
    </row>
    <row r="31" spans="2:9" ht="15.75" x14ac:dyDescent="0.25">
      <c r="B31" s="4">
        <v>18</v>
      </c>
      <c r="C31" s="5" t="s">
        <v>32</v>
      </c>
      <c r="D31" s="6" t="s">
        <v>80</v>
      </c>
      <c r="E31" s="6">
        <v>4</v>
      </c>
      <c r="F31" s="6" t="s">
        <v>76</v>
      </c>
      <c r="G31" s="6">
        <v>3</v>
      </c>
      <c r="H31" s="6" t="s">
        <v>76</v>
      </c>
      <c r="I31" s="7">
        <v>2</v>
      </c>
    </row>
    <row r="32" spans="2:9" ht="15.75" x14ac:dyDescent="0.25">
      <c r="B32" s="8">
        <v>19</v>
      </c>
      <c r="C32" s="27" t="s">
        <v>33</v>
      </c>
      <c r="D32" s="9" t="s">
        <v>80</v>
      </c>
      <c r="E32" s="9">
        <v>3</v>
      </c>
      <c r="F32" s="9" t="s">
        <v>76</v>
      </c>
      <c r="G32" s="9">
        <v>3</v>
      </c>
      <c r="H32" s="9" t="s">
        <v>76</v>
      </c>
      <c r="I32" s="10">
        <v>2</v>
      </c>
    </row>
    <row r="33" spans="2:9" ht="15.75" x14ac:dyDescent="0.25">
      <c r="B33" s="4">
        <v>20</v>
      </c>
      <c r="C33" s="5" t="s">
        <v>34</v>
      </c>
      <c r="D33" s="6" t="s">
        <v>76</v>
      </c>
      <c r="E33" s="6">
        <v>3</v>
      </c>
      <c r="F33" s="6" t="s">
        <v>76</v>
      </c>
      <c r="G33" s="6">
        <v>3</v>
      </c>
      <c r="H33" s="6" t="s">
        <v>76</v>
      </c>
      <c r="I33" s="7">
        <v>2</v>
      </c>
    </row>
    <row r="34" spans="2:9" ht="15.75" x14ac:dyDescent="0.25">
      <c r="B34" s="8">
        <v>21</v>
      </c>
      <c r="C34" s="27" t="s">
        <v>35</v>
      </c>
      <c r="D34" s="9" t="s">
        <v>76</v>
      </c>
      <c r="E34" s="9">
        <v>3</v>
      </c>
      <c r="F34" s="9"/>
      <c r="G34" s="9"/>
      <c r="H34" s="9"/>
      <c r="I34" s="10"/>
    </row>
    <row r="35" spans="2:9" ht="15.75" x14ac:dyDescent="0.25">
      <c r="B35" s="4">
        <v>22</v>
      </c>
      <c r="C35" s="5" t="s">
        <v>36</v>
      </c>
      <c r="D35" s="6"/>
      <c r="E35" s="7"/>
      <c r="F35" s="6"/>
      <c r="G35" s="7"/>
      <c r="H35" s="6"/>
      <c r="I35" s="7"/>
    </row>
    <row r="36" spans="2:9" ht="15.75" x14ac:dyDescent="0.25">
      <c r="B36" s="8">
        <v>23</v>
      </c>
      <c r="C36" s="27" t="s">
        <v>37</v>
      </c>
      <c r="D36" s="9"/>
      <c r="E36" s="10"/>
      <c r="F36" s="9"/>
      <c r="G36" s="10"/>
      <c r="H36" s="9"/>
      <c r="I36" s="10"/>
    </row>
    <row r="37" spans="2:9" ht="15.75" x14ac:dyDescent="0.25">
      <c r="B37" s="4" t="s">
        <v>38</v>
      </c>
      <c r="C37" s="5"/>
      <c r="D37" s="11" t="s">
        <v>75</v>
      </c>
      <c r="E37" s="12">
        <f>+SUM(E13:E36)</f>
        <v>52</v>
      </c>
      <c r="F37" s="11" t="s">
        <v>75</v>
      </c>
      <c r="G37" s="12">
        <f>+SUM(G13:G36)</f>
        <v>39</v>
      </c>
      <c r="H37" s="11" t="s">
        <v>75</v>
      </c>
      <c r="I37" s="12">
        <f>+SUM(I13:I36)</f>
        <v>24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:E7">
    <cfRule type="expression" dxfId="9" priority="1">
      <formula>D7=""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I37"/>
  <sheetViews>
    <sheetView zoomScale="80" zoomScaleNormal="80" workbookViewId="0">
      <selection activeCell="D13" sqref="D13:I36"/>
    </sheetView>
  </sheetViews>
  <sheetFormatPr baseColWidth="10" defaultRowHeight="15" x14ac:dyDescent="0.25"/>
  <cols>
    <col min="4" max="4" width="26.42578125" customWidth="1"/>
    <col min="5" max="5" width="16.42578125" bestFit="1" customWidth="1"/>
    <col min="6" max="6" width="17.42578125" customWidth="1"/>
  </cols>
  <sheetData>
    <row r="2" spans="2:9" ht="21" x14ac:dyDescent="0.25">
      <c r="B2" s="73" t="str">
        <f>"PROGRAMA DE OPERACIÓN DEL SERVICIO ("&amp;B7&amp;" - "&amp;C7&amp;")"</f>
        <v>PROGRAMA DE OPERACIÓN DEL SERVICIO (6V - Ida)</v>
      </c>
      <c r="C2" s="73"/>
      <c r="D2" s="73"/>
      <c r="E2" s="73"/>
      <c r="F2" s="73"/>
      <c r="G2" s="73"/>
      <c r="H2" s="73"/>
      <c r="I2" s="73"/>
    </row>
    <row r="4" spans="2:9" x14ac:dyDescent="0.25">
      <c r="B4" s="1" t="s">
        <v>0</v>
      </c>
      <c r="C4" s="1"/>
      <c r="D4" s="1"/>
      <c r="E4" s="1"/>
      <c r="F4" s="1"/>
      <c r="G4" s="1"/>
      <c r="H4" s="1"/>
      <c r="I4" s="1"/>
    </row>
    <row r="6" spans="2:9" x14ac:dyDescent="0.25">
      <c r="B6" s="43" t="s">
        <v>1</v>
      </c>
      <c r="C6" s="43" t="s">
        <v>2</v>
      </c>
      <c r="D6" s="43" t="s">
        <v>3</v>
      </c>
      <c r="E6" s="43" t="s">
        <v>4</v>
      </c>
      <c r="F6" s="43" t="s">
        <v>5</v>
      </c>
      <c r="G6" s="2"/>
    </row>
    <row r="7" spans="2:9" x14ac:dyDescent="0.25">
      <c r="B7" s="42" t="str">
        <f>+Servicios!B22</f>
        <v>6V</v>
      </c>
      <c r="C7" s="42" t="str">
        <f>+Servicios!C22</f>
        <v>Ida</v>
      </c>
      <c r="D7" s="42" t="str">
        <f>+Servicios!D22</f>
        <v>Archipiélago de Chiloé</v>
      </c>
      <c r="E7" s="42" t="str">
        <f>+Servicios!F22</f>
        <v>CADI UMAG</v>
      </c>
      <c r="F7" s="42" t="str">
        <f>+TAPA!I8</f>
        <v>NORMAL</v>
      </c>
      <c r="G7" s="2"/>
    </row>
    <row r="9" spans="2:9" x14ac:dyDescent="0.25">
      <c r="B9" s="1" t="s">
        <v>6</v>
      </c>
      <c r="C9" s="1"/>
      <c r="D9" s="1"/>
      <c r="E9" s="1"/>
      <c r="F9" s="1"/>
      <c r="G9" s="1"/>
      <c r="H9" s="1"/>
      <c r="I9" s="1"/>
    </row>
    <row r="11" spans="2:9" x14ac:dyDescent="0.25">
      <c r="B11" s="74" t="s">
        <v>7</v>
      </c>
      <c r="C11" s="74" t="s">
        <v>8</v>
      </c>
      <c r="D11" s="75" t="s">
        <v>9</v>
      </c>
      <c r="E11" s="75"/>
      <c r="F11" s="75" t="s">
        <v>10</v>
      </c>
      <c r="G11" s="75"/>
      <c r="H11" s="75" t="s">
        <v>11</v>
      </c>
      <c r="I11" s="75"/>
    </row>
    <row r="12" spans="2:9" ht="30" x14ac:dyDescent="0.25">
      <c r="B12" s="74"/>
      <c r="C12" s="74"/>
      <c r="D12" s="3" t="s">
        <v>12</v>
      </c>
      <c r="E12" s="3" t="s">
        <v>13</v>
      </c>
      <c r="F12" s="3" t="s">
        <v>12</v>
      </c>
      <c r="G12" s="3" t="s">
        <v>13</v>
      </c>
      <c r="H12" s="3" t="s">
        <v>12</v>
      </c>
      <c r="I12" s="3" t="s">
        <v>13</v>
      </c>
    </row>
    <row r="13" spans="2:9" ht="15.75" x14ac:dyDescent="0.25">
      <c r="B13" s="4">
        <v>0</v>
      </c>
      <c r="C13" s="5" t="s">
        <v>14</v>
      </c>
      <c r="D13" s="6"/>
      <c r="E13" s="7"/>
      <c r="F13" s="6"/>
      <c r="G13" s="7"/>
      <c r="H13" s="6"/>
      <c r="I13" s="7"/>
    </row>
    <row r="14" spans="2:9" ht="15.75" x14ac:dyDescent="0.25">
      <c r="B14" s="8">
        <v>1</v>
      </c>
      <c r="C14" s="27" t="s">
        <v>15</v>
      </c>
      <c r="D14" s="9"/>
      <c r="E14" s="10"/>
      <c r="F14" s="9"/>
      <c r="G14" s="10"/>
      <c r="H14" s="9"/>
      <c r="I14" s="10"/>
    </row>
    <row r="15" spans="2:9" ht="15.75" x14ac:dyDescent="0.25">
      <c r="B15" s="4">
        <v>2</v>
      </c>
      <c r="C15" s="5" t="s">
        <v>16</v>
      </c>
      <c r="D15" s="6"/>
      <c r="E15" s="7"/>
      <c r="F15" s="6"/>
      <c r="G15" s="7"/>
      <c r="H15" s="6"/>
      <c r="I15" s="7"/>
    </row>
    <row r="16" spans="2:9" ht="15.75" x14ac:dyDescent="0.25">
      <c r="B16" s="8">
        <v>3</v>
      </c>
      <c r="C16" s="27" t="s">
        <v>17</v>
      </c>
      <c r="D16" s="9"/>
      <c r="E16" s="10"/>
      <c r="F16" s="9"/>
      <c r="G16" s="10"/>
      <c r="H16" s="9"/>
      <c r="I16" s="10"/>
    </row>
    <row r="17" spans="2:9" ht="15.75" x14ac:dyDescent="0.25">
      <c r="B17" s="4">
        <v>4</v>
      </c>
      <c r="C17" s="5" t="s">
        <v>18</v>
      </c>
      <c r="D17" s="6"/>
      <c r="E17" s="7"/>
      <c r="F17" s="6"/>
      <c r="G17" s="7"/>
      <c r="H17" s="6"/>
      <c r="I17" s="7"/>
    </row>
    <row r="18" spans="2:9" ht="15.75" x14ac:dyDescent="0.25">
      <c r="B18" s="8">
        <v>5</v>
      </c>
      <c r="C18" s="27" t="s">
        <v>19</v>
      </c>
      <c r="D18" s="9"/>
      <c r="E18" s="10"/>
      <c r="F18" s="9"/>
      <c r="G18" s="10"/>
      <c r="H18" s="9"/>
      <c r="I18" s="10"/>
    </row>
    <row r="19" spans="2:9" ht="15.75" x14ac:dyDescent="0.25">
      <c r="B19" s="4">
        <v>6</v>
      </c>
      <c r="C19" s="5" t="s">
        <v>20</v>
      </c>
      <c r="D19" s="6"/>
      <c r="E19" s="7"/>
      <c r="F19" s="6"/>
      <c r="G19" s="7"/>
      <c r="H19" s="6"/>
      <c r="I19" s="7"/>
    </row>
    <row r="20" spans="2:9" ht="15.75" x14ac:dyDescent="0.25">
      <c r="B20" s="8">
        <v>7</v>
      </c>
      <c r="C20" s="27" t="s">
        <v>21</v>
      </c>
      <c r="D20" s="9" t="s">
        <v>80</v>
      </c>
      <c r="E20" s="9">
        <v>3</v>
      </c>
      <c r="F20" s="9"/>
      <c r="G20" s="10"/>
      <c r="H20" s="9"/>
      <c r="I20" s="10"/>
    </row>
    <row r="21" spans="2:9" ht="15.75" x14ac:dyDescent="0.25">
      <c r="B21" s="4">
        <v>8</v>
      </c>
      <c r="C21" s="5" t="s">
        <v>22</v>
      </c>
      <c r="D21" s="6" t="s">
        <v>80</v>
      </c>
      <c r="E21" s="6">
        <v>3</v>
      </c>
      <c r="F21" s="6" t="s">
        <v>76</v>
      </c>
      <c r="G21" s="6">
        <v>2</v>
      </c>
      <c r="H21" s="6"/>
      <c r="I21" s="7"/>
    </row>
    <row r="22" spans="2:9" ht="15.75" x14ac:dyDescent="0.25">
      <c r="B22" s="8">
        <v>9</v>
      </c>
      <c r="C22" s="27" t="s">
        <v>23</v>
      </c>
      <c r="D22" s="9" t="s">
        <v>81</v>
      </c>
      <c r="E22" s="9">
        <v>3</v>
      </c>
      <c r="F22" s="9" t="s">
        <v>76</v>
      </c>
      <c r="G22" s="9">
        <v>2</v>
      </c>
      <c r="H22" s="9" t="s">
        <v>76</v>
      </c>
      <c r="I22" s="10">
        <v>2</v>
      </c>
    </row>
    <row r="23" spans="2:9" ht="15.75" x14ac:dyDescent="0.25">
      <c r="B23" s="4">
        <v>10</v>
      </c>
      <c r="C23" s="5" t="s">
        <v>24</v>
      </c>
      <c r="D23" s="6" t="s">
        <v>81</v>
      </c>
      <c r="E23" s="6">
        <v>3</v>
      </c>
      <c r="F23" s="6" t="s">
        <v>76</v>
      </c>
      <c r="G23" s="6">
        <v>3</v>
      </c>
      <c r="H23" s="6" t="s">
        <v>76</v>
      </c>
      <c r="I23" s="7">
        <v>2</v>
      </c>
    </row>
    <row r="24" spans="2:9" ht="15.75" x14ac:dyDescent="0.25">
      <c r="B24" s="8">
        <v>11</v>
      </c>
      <c r="C24" s="27" t="s">
        <v>25</v>
      </c>
      <c r="D24" s="9" t="s">
        <v>81</v>
      </c>
      <c r="E24" s="9">
        <v>3</v>
      </c>
      <c r="F24" s="9" t="s">
        <v>81</v>
      </c>
      <c r="G24" s="9">
        <v>3</v>
      </c>
      <c r="H24" s="9" t="s">
        <v>76</v>
      </c>
      <c r="I24" s="10">
        <v>2</v>
      </c>
    </row>
    <row r="25" spans="2:9" ht="15.75" x14ac:dyDescent="0.25">
      <c r="B25" s="4">
        <v>12</v>
      </c>
      <c r="C25" s="5" t="s">
        <v>26</v>
      </c>
      <c r="D25" s="6" t="s">
        <v>80</v>
      </c>
      <c r="E25" s="6">
        <v>3</v>
      </c>
      <c r="F25" s="6" t="s">
        <v>81</v>
      </c>
      <c r="G25" s="6">
        <v>3</v>
      </c>
      <c r="H25" s="6" t="s">
        <v>76</v>
      </c>
      <c r="I25" s="7">
        <v>2</v>
      </c>
    </row>
    <row r="26" spans="2:9" ht="15.75" x14ac:dyDescent="0.25">
      <c r="B26" s="8">
        <v>13</v>
      </c>
      <c r="C26" s="27" t="s">
        <v>27</v>
      </c>
      <c r="D26" s="9" t="s">
        <v>80</v>
      </c>
      <c r="E26" s="9">
        <v>3</v>
      </c>
      <c r="F26" s="9" t="s">
        <v>81</v>
      </c>
      <c r="G26" s="9">
        <v>3</v>
      </c>
      <c r="H26" s="9" t="s">
        <v>76</v>
      </c>
      <c r="I26" s="10">
        <v>2</v>
      </c>
    </row>
    <row r="27" spans="2:9" ht="15.75" x14ac:dyDescent="0.25">
      <c r="B27" s="4">
        <v>14</v>
      </c>
      <c r="C27" s="5" t="s">
        <v>28</v>
      </c>
      <c r="D27" s="6" t="s">
        <v>80</v>
      </c>
      <c r="E27" s="6">
        <v>3</v>
      </c>
      <c r="F27" s="6" t="s">
        <v>81</v>
      </c>
      <c r="G27" s="6">
        <v>3</v>
      </c>
      <c r="H27" s="6" t="s">
        <v>76</v>
      </c>
      <c r="I27" s="7">
        <v>2</v>
      </c>
    </row>
    <row r="28" spans="2:9" ht="15.75" x14ac:dyDescent="0.25">
      <c r="B28" s="8">
        <v>15</v>
      </c>
      <c r="C28" s="27" t="s">
        <v>29</v>
      </c>
      <c r="D28" s="9" t="s">
        <v>81</v>
      </c>
      <c r="E28" s="9">
        <v>3</v>
      </c>
      <c r="F28" s="9" t="s">
        <v>76</v>
      </c>
      <c r="G28" s="9">
        <v>3</v>
      </c>
      <c r="H28" s="9" t="s">
        <v>76</v>
      </c>
      <c r="I28" s="10">
        <v>2</v>
      </c>
    </row>
    <row r="29" spans="2:9" ht="15.75" x14ac:dyDescent="0.25">
      <c r="B29" s="4">
        <v>16</v>
      </c>
      <c r="C29" s="5" t="s">
        <v>30</v>
      </c>
      <c r="D29" s="6" t="s">
        <v>81</v>
      </c>
      <c r="E29" s="6">
        <v>3</v>
      </c>
      <c r="F29" s="6" t="s">
        <v>76</v>
      </c>
      <c r="G29" s="6">
        <v>3</v>
      </c>
      <c r="H29" s="6" t="s">
        <v>76</v>
      </c>
      <c r="I29" s="7">
        <v>2</v>
      </c>
    </row>
    <row r="30" spans="2:9" ht="15.75" x14ac:dyDescent="0.25">
      <c r="B30" s="8">
        <v>17</v>
      </c>
      <c r="C30" s="27" t="s">
        <v>31</v>
      </c>
      <c r="D30" s="9" t="s">
        <v>80</v>
      </c>
      <c r="E30" s="9">
        <v>3</v>
      </c>
      <c r="F30" s="9" t="s">
        <v>76</v>
      </c>
      <c r="G30" s="9">
        <v>3</v>
      </c>
      <c r="H30" s="9" t="s">
        <v>76</v>
      </c>
      <c r="I30" s="10">
        <v>2</v>
      </c>
    </row>
    <row r="31" spans="2:9" ht="15.75" x14ac:dyDescent="0.25">
      <c r="B31" s="4">
        <v>18</v>
      </c>
      <c r="C31" s="5" t="s">
        <v>32</v>
      </c>
      <c r="D31" s="6" t="s">
        <v>80</v>
      </c>
      <c r="E31" s="6">
        <v>3</v>
      </c>
      <c r="F31" s="6" t="s">
        <v>76</v>
      </c>
      <c r="G31" s="6">
        <v>3</v>
      </c>
      <c r="H31" s="6" t="s">
        <v>76</v>
      </c>
      <c r="I31" s="7">
        <v>2</v>
      </c>
    </row>
    <row r="32" spans="2:9" ht="15.75" x14ac:dyDescent="0.25">
      <c r="B32" s="8">
        <v>19</v>
      </c>
      <c r="C32" s="27" t="s">
        <v>33</v>
      </c>
      <c r="D32" s="9" t="s">
        <v>80</v>
      </c>
      <c r="E32" s="9">
        <v>3</v>
      </c>
      <c r="F32" s="9" t="s">
        <v>76</v>
      </c>
      <c r="G32" s="9">
        <v>3</v>
      </c>
      <c r="H32" s="9" t="s">
        <v>76</v>
      </c>
      <c r="I32" s="10">
        <v>2</v>
      </c>
    </row>
    <row r="33" spans="2:9" ht="15.75" x14ac:dyDescent="0.25">
      <c r="B33" s="4">
        <v>20</v>
      </c>
      <c r="C33" s="5" t="s">
        <v>34</v>
      </c>
      <c r="D33" s="6" t="s">
        <v>76</v>
      </c>
      <c r="E33" s="6">
        <v>3</v>
      </c>
      <c r="F33" s="6" t="s">
        <v>76</v>
      </c>
      <c r="G33" s="6">
        <v>3</v>
      </c>
      <c r="H33" s="6" t="s">
        <v>76</v>
      </c>
      <c r="I33" s="7">
        <v>2</v>
      </c>
    </row>
    <row r="34" spans="2:9" ht="15.75" x14ac:dyDescent="0.25">
      <c r="B34" s="8">
        <v>21</v>
      </c>
      <c r="C34" s="27" t="s">
        <v>35</v>
      </c>
      <c r="D34" s="9" t="s">
        <v>76</v>
      </c>
      <c r="E34" s="9">
        <v>3</v>
      </c>
      <c r="F34" s="9"/>
      <c r="G34" s="10"/>
      <c r="H34" s="9"/>
      <c r="I34" s="10"/>
    </row>
    <row r="35" spans="2:9" ht="15.75" x14ac:dyDescent="0.25">
      <c r="B35" s="4">
        <v>22</v>
      </c>
      <c r="C35" s="5" t="s">
        <v>36</v>
      </c>
      <c r="D35" s="6"/>
      <c r="E35" s="7"/>
      <c r="F35" s="6"/>
      <c r="G35" s="7"/>
      <c r="H35" s="6"/>
      <c r="I35" s="7"/>
    </row>
    <row r="36" spans="2:9" ht="15.75" x14ac:dyDescent="0.25">
      <c r="B36" s="8">
        <v>23</v>
      </c>
      <c r="C36" s="27" t="s">
        <v>37</v>
      </c>
      <c r="D36" s="9"/>
      <c r="E36" s="10"/>
      <c r="F36" s="9"/>
      <c r="G36" s="10"/>
      <c r="H36" s="9"/>
      <c r="I36" s="10"/>
    </row>
    <row r="37" spans="2:9" ht="15.75" x14ac:dyDescent="0.25">
      <c r="B37" s="4" t="s">
        <v>38</v>
      </c>
      <c r="C37" s="5"/>
      <c r="D37" s="11" t="s">
        <v>75</v>
      </c>
      <c r="E37" s="12">
        <f>+SUM(E13:E36)</f>
        <v>45</v>
      </c>
      <c r="F37" s="11" t="s">
        <v>75</v>
      </c>
      <c r="G37" s="12">
        <f>+SUM(G13:G36)</f>
        <v>37</v>
      </c>
      <c r="H37" s="11" t="s">
        <v>75</v>
      </c>
      <c r="I37" s="12">
        <f>+SUM(I13:I36)</f>
        <v>24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E7">
    <cfRule type="expression" dxfId="8" priority="1">
      <formula>E7=""</formula>
    </cfRule>
  </conditionalFormatting>
  <conditionalFormatting sqref="D7">
    <cfRule type="expression" dxfId="7" priority="2">
      <formula>D7=""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I37"/>
  <sheetViews>
    <sheetView zoomScale="80" zoomScaleNormal="80" workbookViewId="0">
      <selection activeCell="D13" sqref="D13:I36"/>
    </sheetView>
  </sheetViews>
  <sheetFormatPr baseColWidth="10" defaultRowHeight="15" x14ac:dyDescent="0.25"/>
  <cols>
    <col min="4" max="4" width="19.140625" bestFit="1" customWidth="1"/>
    <col min="5" max="5" width="12.7109375" customWidth="1"/>
    <col min="6" max="6" width="15.85546875" bestFit="1" customWidth="1"/>
  </cols>
  <sheetData>
    <row r="2" spans="2:9" ht="21" x14ac:dyDescent="0.25">
      <c r="B2" s="73" t="str">
        <f>"PROGRAMA DE OPERACIÓN DEL SERVICIO ("&amp;B7&amp;" - "&amp;C7&amp;")"</f>
        <v>PROGRAMA DE OPERACIÓN DEL SERVICIO (6V - Regreso)</v>
      </c>
      <c r="C2" s="73"/>
      <c r="D2" s="73"/>
      <c r="E2" s="73"/>
      <c r="F2" s="73"/>
      <c r="G2" s="73"/>
      <c r="H2" s="73"/>
      <c r="I2" s="73"/>
    </row>
    <row r="4" spans="2:9" x14ac:dyDescent="0.25">
      <c r="B4" s="1" t="s">
        <v>0</v>
      </c>
      <c r="C4" s="1"/>
      <c r="D4" s="1"/>
      <c r="E4" s="1"/>
      <c r="F4" s="1"/>
      <c r="G4" s="1"/>
      <c r="H4" s="1"/>
      <c r="I4" s="1"/>
    </row>
    <row r="6" spans="2:9" x14ac:dyDescent="0.25">
      <c r="B6" s="43" t="s">
        <v>1</v>
      </c>
      <c r="C6" s="43" t="s">
        <v>2</v>
      </c>
      <c r="D6" s="43" t="s">
        <v>3</v>
      </c>
      <c r="E6" s="43" t="s">
        <v>4</v>
      </c>
      <c r="F6" s="43" t="s">
        <v>5</v>
      </c>
      <c r="G6" s="2"/>
    </row>
    <row r="7" spans="2:9" ht="30" x14ac:dyDescent="0.25">
      <c r="B7" s="42" t="str">
        <f>+Servicios!B23</f>
        <v>6V</v>
      </c>
      <c r="C7" s="42" t="str">
        <f>+Servicios!C23</f>
        <v>Regreso</v>
      </c>
      <c r="D7" s="42" t="str">
        <f>+Servicios!D23</f>
        <v>CADI UMAG</v>
      </c>
      <c r="E7" s="42" t="str">
        <f>+Servicios!F23</f>
        <v>Archipiélago de Chiloé</v>
      </c>
      <c r="F7" s="42" t="str">
        <f>+TAPA!I8</f>
        <v>NORMAL</v>
      </c>
      <c r="G7" s="2"/>
    </row>
    <row r="9" spans="2:9" x14ac:dyDescent="0.25">
      <c r="B9" s="1" t="s">
        <v>6</v>
      </c>
      <c r="C9" s="1"/>
      <c r="D9" s="1"/>
      <c r="E9" s="1"/>
      <c r="F9" s="1"/>
      <c r="G9" s="1"/>
      <c r="H9" s="1"/>
      <c r="I9" s="1"/>
    </row>
    <row r="11" spans="2:9" x14ac:dyDescent="0.25">
      <c r="B11" s="74" t="s">
        <v>7</v>
      </c>
      <c r="C11" s="74" t="s">
        <v>8</v>
      </c>
      <c r="D11" s="75" t="s">
        <v>9</v>
      </c>
      <c r="E11" s="75"/>
      <c r="F11" s="75" t="s">
        <v>10</v>
      </c>
      <c r="G11" s="75"/>
      <c r="H11" s="75" t="s">
        <v>11</v>
      </c>
      <c r="I11" s="75"/>
    </row>
    <row r="12" spans="2:9" ht="30" x14ac:dyDescent="0.25">
      <c r="B12" s="74"/>
      <c r="C12" s="74"/>
      <c r="D12" s="3" t="s">
        <v>12</v>
      </c>
      <c r="E12" s="3" t="s">
        <v>13</v>
      </c>
      <c r="F12" s="3" t="s">
        <v>12</v>
      </c>
      <c r="G12" s="3" t="s">
        <v>13</v>
      </c>
      <c r="H12" s="3" t="s">
        <v>12</v>
      </c>
      <c r="I12" s="3" t="s">
        <v>13</v>
      </c>
    </row>
    <row r="13" spans="2:9" ht="15.75" x14ac:dyDescent="0.25">
      <c r="B13" s="4">
        <v>0</v>
      </c>
      <c r="C13" s="5" t="s">
        <v>14</v>
      </c>
      <c r="D13" s="6"/>
      <c r="E13" s="7"/>
      <c r="F13" s="6"/>
      <c r="G13" s="7"/>
      <c r="H13" s="6"/>
      <c r="I13" s="7"/>
    </row>
    <row r="14" spans="2:9" ht="15.75" x14ac:dyDescent="0.25">
      <c r="B14" s="8">
        <v>1</v>
      </c>
      <c r="C14" s="27" t="s">
        <v>15</v>
      </c>
      <c r="D14" s="9"/>
      <c r="E14" s="10"/>
      <c r="F14" s="9"/>
      <c r="G14" s="10"/>
      <c r="H14" s="9"/>
      <c r="I14" s="10"/>
    </row>
    <row r="15" spans="2:9" ht="15.75" x14ac:dyDescent="0.25">
      <c r="B15" s="4">
        <v>2</v>
      </c>
      <c r="C15" s="5" t="s">
        <v>16</v>
      </c>
      <c r="D15" s="6"/>
      <c r="E15" s="7"/>
      <c r="F15" s="6"/>
      <c r="G15" s="7"/>
      <c r="H15" s="6"/>
      <c r="I15" s="7"/>
    </row>
    <row r="16" spans="2:9" ht="15.75" x14ac:dyDescent="0.25">
      <c r="B16" s="8">
        <v>3</v>
      </c>
      <c r="C16" s="27" t="s">
        <v>17</v>
      </c>
      <c r="D16" s="9"/>
      <c r="E16" s="10"/>
      <c r="F16" s="9"/>
      <c r="G16" s="10"/>
      <c r="H16" s="9"/>
      <c r="I16" s="10"/>
    </row>
    <row r="17" spans="2:9" ht="15.75" x14ac:dyDescent="0.25">
      <c r="B17" s="4">
        <v>4</v>
      </c>
      <c r="C17" s="5" t="s">
        <v>18</v>
      </c>
      <c r="D17" s="6"/>
      <c r="E17" s="7"/>
      <c r="F17" s="6"/>
      <c r="G17" s="7"/>
      <c r="H17" s="6"/>
      <c r="I17" s="7"/>
    </row>
    <row r="18" spans="2:9" ht="15.75" x14ac:dyDescent="0.25">
      <c r="B18" s="8">
        <v>5</v>
      </c>
      <c r="C18" s="27" t="s">
        <v>19</v>
      </c>
      <c r="D18" s="9"/>
      <c r="E18" s="10"/>
      <c r="F18" s="9"/>
      <c r="G18" s="10"/>
      <c r="H18" s="9"/>
      <c r="I18" s="10"/>
    </row>
    <row r="19" spans="2:9" ht="15.75" x14ac:dyDescent="0.25">
      <c r="B19" s="4">
        <v>6</v>
      </c>
      <c r="C19" s="5" t="s">
        <v>20</v>
      </c>
      <c r="D19" s="6"/>
      <c r="E19" s="7"/>
      <c r="F19" s="6"/>
      <c r="G19" s="7"/>
      <c r="H19" s="6"/>
      <c r="I19" s="7"/>
    </row>
    <row r="20" spans="2:9" ht="15.75" x14ac:dyDescent="0.25">
      <c r="B20" s="8">
        <v>7</v>
      </c>
      <c r="C20" s="27" t="s">
        <v>21</v>
      </c>
      <c r="D20" s="9" t="s">
        <v>80</v>
      </c>
      <c r="E20" s="9">
        <v>3</v>
      </c>
      <c r="F20" s="9"/>
      <c r="G20" s="10"/>
      <c r="H20" s="9"/>
      <c r="I20" s="10"/>
    </row>
    <row r="21" spans="2:9" ht="15.75" x14ac:dyDescent="0.25">
      <c r="B21" s="4">
        <v>8</v>
      </c>
      <c r="C21" s="5" t="s">
        <v>22</v>
      </c>
      <c r="D21" s="6" t="s">
        <v>80</v>
      </c>
      <c r="E21" s="6">
        <v>3</v>
      </c>
      <c r="F21" s="6" t="s">
        <v>76</v>
      </c>
      <c r="G21" s="6">
        <v>2</v>
      </c>
      <c r="H21" s="6"/>
      <c r="I21" s="7"/>
    </row>
    <row r="22" spans="2:9" ht="15.75" x14ac:dyDescent="0.25">
      <c r="B22" s="8">
        <v>9</v>
      </c>
      <c r="C22" s="27" t="s">
        <v>23</v>
      </c>
      <c r="D22" s="9" t="s">
        <v>81</v>
      </c>
      <c r="E22" s="9">
        <v>3</v>
      </c>
      <c r="F22" s="9" t="s">
        <v>76</v>
      </c>
      <c r="G22" s="9">
        <v>2</v>
      </c>
      <c r="H22" s="9" t="s">
        <v>76</v>
      </c>
      <c r="I22" s="10">
        <v>2</v>
      </c>
    </row>
    <row r="23" spans="2:9" ht="15.75" x14ac:dyDescent="0.25">
      <c r="B23" s="4">
        <v>10</v>
      </c>
      <c r="C23" s="5" t="s">
        <v>24</v>
      </c>
      <c r="D23" s="6" t="s">
        <v>81</v>
      </c>
      <c r="E23" s="6">
        <v>3</v>
      </c>
      <c r="F23" s="6" t="s">
        <v>76</v>
      </c>
      <c r="G23" s="6">
        <v>3</v>
      </c>
      <c r="H23" s="6" t="s">
        <v>76</v>
      </c>
      <c r="I23" s="7">
        <v>2</v>
      </c>
    </row>
    <row r="24" spans="2:9" ht="15.75" x14ac:dyDescent="0.25">
      <c r="B24" s="8">
        <v>11</v>
      </c>
      <c r="C24" s="27" t="s">
        <v>25</v>
      </c>
      <c r="D24" s="9" t="s">
        <v>81</v>
      </c>
      <c r="E24" s="9">
        <v>3</v>
      </c>
      <c r="F24" s="9" t="s">
        <v>76</v>
      </c>
      <c r="G24" s="9">
        <v>3</v>
      </c>
      <c r="H24" s="9" t="s">
        <v>76</v>
      </c>
      <c r="I24" s="10">
        <v>2</v>
      </c>
    </row>
    <row r="25" spans="2:9" ht="15.75" x14ac:dyDescent="0.25">
      <c r="B25" s="4">
        <v>12</v>
      </c>
      <c r="C25" s="5" t="s">
        <v>26</v>
      </c>
      <c r="D25" s="6" t="s">
        <v>80</v>
      </c>
      <c r="E25" s="6">
        <v>3</v>
      </c>
      <c r="F25" s="6" t="s">
        <v>76</v>
      </c>
      <c r="G25" s="6">
        <v>3</v>
      </c>
      <c r="H25" s="6" t="s">
        <v>76</v>
      </c>
      <c r="I25" s="7">
        <v>2</v>
      </c>
    </row>
    <row r="26" spans="2:9" ht="15.75" x14ac:dyDescent="0.25">
      <c r="B26" s="8">
        <v>13</v>
      </c>
      <c r="C26" s="27" t="s">
        <v>27</v>
      </c>
      <c r="D26" s="9" t="s">
        <v>80</v>
      </c>
      <c r="E26" s="9">
        <v>3</v>
      </c>
      <c r="F26" s="9" t="s">
        <v>76</v>
      </c>
      <c r="G26" s="9">
        <v>3</v>
      </c>
      <c r="H26" s="9" t="s">
        <v>76</v>
      </c>
      <c r="I26" s="10">
        <v>2</v>
      </c>
    </row>
    <row r="27" spans="2:9" ht="15.75" x14ac:dyDescent="0.25">
      <c r="B27" s="4">
        <v>14</v>
      </c>
      <c r="C27" s="5" t="s">
        <v>28</v>
      </c>
      <c r="D27" s="6" t="s">
        <v>80</v>
      </c>
      <c r="E27" s="6">
        <v>3</v>
      </c>
      <c r="F27" s="6" t="s">
        <v>76</v>
      </c>
      <c r="G27" s="6">
        <v>3</v>
      </c>
      <c r="H27" s="6" t="s">
        <v>76</v>
      </c>
      <c r="I27" s="7">
        <v>2</v>
      </c>
    </row>
    <row r="28" spans="2:9" ht="15.75" x14ac:dyDescent="0.25">
      <c r="B28" s="8">
        <v>15</v>
      </c>
      <c r="C28" s="27" t="s">
        <v>29</v>
      </c>
      <c r="D28" s="9" t="s">
        <v>81</v>
      </c>
      <c r="E28" s="9">
        <v>3</v>
      </c>
      <c r="F28" s="9" t="s">
        <v>76</v>
      </c>
      <c r="G28" s="9">
        <v>3</v>
      </c>
      <c r="H28" s="9" t="s">
        <v>76</v>
      </c>
      <c r="I28" s="10">
        <v>2</v>
      </c>
    </row>
    <row r="29" spans="2:9" ht="15.75" x14ac:dyDescent="0.25">
      <c r="B29" s="4">
        <v>16</v>
      </c>
      <c r="C29" s="5" t="s">
        <v>30</v>
      </c>
      <c r="D29" s="6" t="s">
        <v>81</v>
      </c>
      <c r="E29" s="6">
        <v>3</v>
      </c>
      <c r="F29" s="6" t="s">
        <v>76</v>
      </c>
      <c r="G29" s="6">
        <v>3</v>
      </c>
      <c r="H29" s="6" t="s">
        <v>76</v>
      </c>
      <c r="I29" s="7">
        <v>2</v>
      </c>
    </row>
    <row r="30" spans="2:9" ht="15.75" x14ac:dyDescent="0.25">
      <c r="B30" s="8">
        <v>17</v>
      </c>
      <c r="C30" s="27" t="s">
        <v>31</v>
      </c>
      <c r="D30" s="9" t="s">
        <v>80</v>
      </c>
      <c r="E30" s="9">
        <v>3</v>
      </c>
      <c r="F30" s="9" t="s">
        <v>76</v>
      </c>
      <c r="G30" s="9">
        <v>3</v>
      </c>
      <c r="H30" s="9" t="s">
        <v>76</v>
      </c>
      <c r="I30" s="10">
        <v>2</v>
      </c>
    </row>
    <row r="31" spans="2:9" ht="15.75" x14ac:dyDescent="0.25">
      <c r="B31" s="4">
        <v>18</v>
      </c>
      <c r="C31" s="5" t="s">
        <v>32</v>
      </c>
      <c r="D31" s="6" t="s">
        <v>80</v>
      </c>
      <c r="E31" s="6">
        <v>3</v>
      </c>
      <c r="F31" s="6" t="s">
        <v>76</v>
      </c>
      <c r="G31" s="6">
        <v>3</v>
      </c>
      <c r="H31" s="6" t="s">
        <v>76</v>
      </c>
      <c r="I31" s="7">
        <v>2</v>
      </c>
    </row>
    <row r="32" spans="2:9" ht="15.75" x14ac:dyDescent="0.25">
      <c r="B32" s="8">
        <v>19</v>
      </c>
      <c r="C32" s="27" t="s">
        <v>33</v>
      </c>
      <c r="D32" s="9" t="s">
        <v>80</v>
      </c>
      <c r="E32" s="9">
        <v>3</v>
      </c>
      <c r="F32" s="9" t="s">
        <v>76</v>
      </c>
      <c r="G32" s="9">
        <v>3</v>
      </c>
      <c r="H32" s="9" t="s">
        <v>76</v>
      </c>
      <c r="I32" s="10">
        <v>2</v>
      </c>
    </row>
    <row r="33" spans="2:9" ht="15.75" x14ac:dyDescent="0.25">
      <c r="B33" s="4">
        <v>20</v>
      </c>
      <c r="C33" s="5" t="s">
        <v>34</v>
      </c>
      <c r="D33" s="6" t="s">
        <v>76</v>
      </c>
      <c r="E33" s="6">
        <v>3</v>
      </c>
      <c r="F33" s="6" t="s">
        <v>76</v>
      </c>
      <c r="G33" s="6">
        <v>3</v>
      </c>
      <c r="H33" s="6" t="s">
        <v>76</v>
      </c>
      <c r="I33" s="7">
        <v>2</v>
      </c>
    </row>
    <row r="34" spans="2:9" ht="15.75" x14ac:dyDescent="0.25">
      <c r="B34" s="8">
        <v>21</v>
      </c>
      <c r="C34" s="27" t="s">
        <v>35</v>
      </c>
      <c r="D34" s="9" t="s">
        <v>76</v>
      </c>
      <c r="E34" s="9">
        <v>3</v>
      </c>
      <c r="F34" s="9"/>
      <c r="G34" s="10"/>
      <c r="H34" s="9"/>
      <c r="I34" s="10"/>
    </row>
    <row r="35" spans="2:9" ht="15.75" x14ac:dyDescent="0.25">
      <c r="B35" s="4">
        <v>22</v>
      </c>
      <c r="C35" s="5" t="s">
        <v>36</v>
      </c>
      <c r="D35" s="6"/>
      <c r="E35" s="7"/>
      <c r="F35" s="6"/>
      <c r="G35" s="7"/>
      <c r="H35" s="6"/>
      <c r="I35" s="7"/>
    </row>
    <row r="36" spans="2:9" ht="15.75" x14ac:dyDescent="0.25">
      <c r="B36" s="8">
        <v>23</v>
      </c>
      <c r="C36" s="27" t="s">
        <v>37</v>
      </c>
      <c r="D36" s="9"/>
      <c r="E36" s="10"/>
      <c r="F36" s="9"/>
      <c r="G36" s="10"/>
      <c r="H36" s="9"/>
      <c r="I36" s="10"/>
    </row>
    <row r="37" spans="2:9" ht="15.75" x14ac:dyDescent="0.25">
      <c r="B37" s="4" t="s">
        <v>38</v>
      </c>
      <c r="C37" s="5"/>
      <c r="D37" s="11" t="s">
        <v>75</v>
      </c>
      <c r="E37" s="12">
        <f>+SUM(E13:E36)</f>
        <v>45</v>
      </c>
      <c r="F37" s="11" t="s">
        <v>75</v>
      </c>
      <c r="G37" s="12">
        <f>+SUM(G13:G36)</f>
        <v>37</v>
      </c>
      <c r="H37" s="11" t="s">
        <v>75</v>
      </c>
      <c r="I37" s="12">
        <f>+SUM(I13:I36)</f>
        <v>24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E7">
    <cfRule type="expression" dxfId="6" priority="1">
      <formula>E7=""</formula>
    </cfRule>
  </conditionalFormatting>
  <conditionalFormatting sqref="D7">
    <cfRule type="expression" dxfId="5" priority="2">
      <formula>D7=""</formula>
    </cfRule>
  </conditionalFormatting>
  <conditionalFormatting sqref="E6">
    <cfRule type="expression" dxfId="4" priority="3">
      <formula>E6=""</formula>
    </cfRule>
  </conditionalFormatting>
  <conditionalFormatting sqref="D6">
    <cfRule type="expression" dxfId="3" priority="4">
      <formula>D6=""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I37"/>
  <sheetViews>
    <sheetView topLeftCell="A5" zoomScaleNormal="100" workbookViewId="0">
      <selection activeCell="D13" sqref="D13:I36"/>
    </sheetView>
  </sheetViews>
  <sheetFormatPr baseColWidth="10" defaultRowHeight="15" x14ac:dyDescent="0.25"/>
  <cols>
    <col min="3" max="3" width="16" bestFit="1" customWidth="1"/>
    <col min="4" max="4" width="13.28515625" bestFit="1" customWidth="1"/>
    <col min="5" max="5" width="11.85546875" bestFit="1" customWidth="1"/>
    <col min="6" max="6" width="15.7109375" customWidth="1"/>
  </cols>
  <sheetData>
    <row r="2" spans="2:9" ht="21" x14ac:dyDescent="0.25">
      <c r="B2" s="73" t="str">
        <f>"PROGRAMA DE OPERACIÓN DEL SERVICIO ("&amp;B7&amp;" - "&amp;C7&amp;")"</f>
        <v>PROGRAMA DE OPERACIÓN DEL SERVICIO (8 - Ida)</v>
      </c>
      <c r="C2" s="73"/>
      <c r="D2" s="73"/>
      <c r="E2" s="73"/>
      <c r="F2" s="73"/>
      <c r="G2" s="73"/>
      <c r="H2" s="73"/>
      <c r="I2" s="73"/>
    </row>
    <row r="4" spans="2:9" x14ac:dyDescent="0.25">
      <c r="B4" s="1" t="s">
        <v>0</v>
      </c>
      <c r="C4" s="1"/>
      <c r="D4" s="1"/>
      <c r="E4" s="1"/>
      <c r="F4" s="1"/>
      <c r="G4" s="1"/>
      <c r="H4" s="1"/>
      <c r="I4" s="1"/>
    </row>
    <row r="6" spans="2:9" x14ac:dyDescent="0.25">
      <c r="B6" s="43" t="s">
        <v>1</v>
      </c>
      <c r="C6" s="43" t="s">
        <v>2</v>
      </c>
      <c r="D6" s="43" t="s">
        <v>3</v>
      </c>
      <c r="E6" s="43" t="s">
        <v>4</v>
      </c>
      <c r="F6" s="43" t="s">
        <v>5</v>
      </c>
      <c r="G6" s="2"/>
    </row>
    <row r="7" spans="2:9" ht="30" x14ac:dyDescent="0.25">
      <c r="B7" s="42">
        <f>+Servicios!B24</f>
        <v>8</v>
      </c>
      <c r="C7" s="42" t="str">
        <f>+Servicios!C24</f>
        <v>Ida</v>
      </c>
      <c r="D7" s="42" t="str">
        <f>+Servicios!D24</f>
        <v>Archipiélago de Chiloé</v>
      </c>
      <c r="E7" s="42" t="str">
        <f>+Servicios!F24</f>
        <v>CADI UMAG</v>
      </c>
      <c r="F7" s="42" t="str">
        <f>+TAPA!I8</f>
        <v>NORMAL</v>
      </c>
      <c r="G7" s="2"/>
    </row>
    <row r="9" spans="2:9" x14ac:dyDescent="0.25">
      <c r="B9" s="1" t="s">
        <v>6</v>
      </c>
      <c r="C9" s="1"/>
      <c r="D9" s="1"/>
      <c r="E9" s="1"/>
      <c r="F9" s="1"/>
      <c r="G9" s="1"/>
      <c r="H9" s="1"/>
      <c r="I9" s="1"/>
    </row>
    <row r="11" spans="2:9" x14ac:dyDescent="0.25">
      <c r="B11" s="74" t="s">
        <v>7</v>
      </c>
      <c r="C11" s="74" t="s">
        <v>8</v>
      </c>
      <c r="D11" s="75" t="s">
        <v>9</v>
      </c>
      <c r="E11" s="75"/>
      <c r="F11" s="75" t="s">
        <v>10</v>
      </c>
      <c r="G11" s="75"/>
      <c r="H11" s="75" t="s">
        <v>11</v>
      </c>
      <c r="I11" s="75"/>
    </row>
    <row r="12" spans="2:9" ht="30" x14ac:dyDescent="0.25">
      <c r="B12" s="74"/>
      <c r="C12" s="74"/>
      <c r="D12" s="3" t="s">
        <v>12</v>
      </c>
      <c r="E12" s="3" t="s">
        <v>13</v>
      </c>
      <c r="F12" s="3" t="s">
        <v>12</v>
      </c>
      <c r="G12" s="3" t="s">
        <v>13</v>
      </c>
      <c r="H12" s="3" t="s">
        <v>12</v>
      </c>
      <c r="I12" s="3" t="s">
        <v>13</v>
      </c>
    </row>
    <row r="13" spans="2:9" ht="15.75" x14ac:dyDescent="0.25">
      <c r="B13" s="4">
        <v>0</v>
      </c>
      <c r="C13" s="5" t="s">
        <v>14</v>
      </c>
      <c r="D13" s="6"/>
      <c r="E13" s="6"/>
      <c r="F13" s="6"/>
      <c r="G13" s="6"/>
      <c r="H13" s="6"/>
      <c r="I13" s="7"/>
    </row>
    <row r="14" spans="2:9" ht="15.75" x14ac:dyDescent="0.25">
      <c r="B14" s="8">
        <v>1</v>
      </c>
      <c r="C14" s="27" t="s">
        <v>15</v>
      </c>
      <c r="D14" s="9"/>
      <c r="E14" s="9"/>
      <c r="F14" s="9"/>
      <c r="G14" s="9"/>
      <c r="H14" s="9"/>
      <c r="I14" s="10"/>
    </row>
    <row r="15" spans="2:9" ht="15.75" x14ac:dyDescent="0.25">
      <c r="B15" s="4">
        <v>2</v>
      </c>
      <c r="C15" s="5" t="s">
        <v>16</v>
      </c>
      <c r="D15" s="6"/>
      <c r="E15" s="6"/>
      <c r="F15" s="6"/>
      <c r="G15" s="6"/>
      <c r="H15" s="6"/>
      <c r="I15" s="7"/>
    </row>
    <row r="16" spans="2:9" ht="15.75" x14ac:dyDescent="0.25">
      <c r="B16" s="8">
        <v>3</v>
      </c>
      <c r="C16" s="27" t="s">
        <v>17</v>
      </c>
      <c r="D16" s="9"/>
      <c r="E16" s="9"/>
      <c r="F16" s="9"/>
      <c r="G16" s="9"/>
      <c r="H16" s="9"/>
      <c r="I16" s="10"/>
    </row>
    <row r="17" spans="2:9" ht="15.75" x14ac:dyDescent="0.25">
      <c r="B17" s="4">
        <v>4</v>
      </c>
      <c r="C17" s="5" t="s">
        <v>18</v>
      </c>
      <c r="D17" s="6"/>
      <c r="E17" s="6"/>
      <c r="F17" s="6"/>
      <c r="G17" s="6"/>
      <c r="H17" s="6"/>
      <c r="I17" s="7"/>
    </row>
    <row r="18" spans="2:9" ht="15.75" x14ac:dyDescent="0.25">
      <c r="B18" s="8">
        <v>5</v>
      </c>
      <c r="C18" s="27" t="s">
        <v>19</v>
      </c>
      <c r="D18" s="9"/>
      <c r="E18" s="9"/>
      <c r="F18" s="9"/>
      <c r="G18" s="9"/>
      <c r="H18" s="9"/>
      <c r="I18" s="10"/>
    </row>
    <row r="19" spans="2:9" ht="15.75" x14ac:dyDescent="0.25">
      <c r="B19" s="4">
        <v>6</v>
      </c>
      <c r="C19" s="5" t="s">
        <v>20</v>
      </c>
      <c r="D19" s="6"/>
      <c r="E19" s="6"/>
      <c r="F19" s="6"/>
      <c r="G19" s="6"/>
      <c r="H19" s="6"/>
      <c r="I19" s="7"/>
    </row>
    <row r="20" spans="2:9" ht="15.75" x14ac:dyDescent="0.25">
      <c r="B20" s="8">
        <v>7</v>
      </c>
      <c r="C20" s="27" t="s">
        <v>21</v>
      </c>
      <c r="D20" s="9" t="s">
        <v>80</v>
      </c>
      <c r="E20" s="9">
        <v>7</v>
      </c>
      <c r="F20" s="9"/>
      <c r="G20" s="9"/>
      <c r="H20" s="9"/>
      <c r="I20" s="10"/>
    </row>
    <row r="21" spans="2:9" ht="15.75" x14ac:dyDescent="0.25">
      <c r="B21" s="4">
        <v>8</v>
      </c>
      <c r="C21" s="5" t="s">
        <v>22</v>
      </c>
      <c r="D21" s="6" t="s">
        <v>80</v>
      </c>
      <c r="E21" s="6">
        <v>5</v>
      </c>
      <c r="F21" s="6" t="s">
        <v>76</v>
      </c>
      <c r="G21" s="6">
        <v>3</v>
      </c>
      <c r="H21" s="6"/>
      <c r="I21" s="7"/>
    </row>
    <row r="22" spans="2:9" ht="15.75" x14ac:dyDescent="0.25">
      <c r="B22" s="8">
        <v>9</v>
      </c>
      <c r="C22" s="27" t="s">
        <v>23</v>
      </c>
      <c r="D22" s="9" t="s">
        <v>81</v>
      </c>
      <c r="E22" s="9">
        <v>5</v>
      </c>
      <c r="F22" s="9" t="s">
        <v>76</v>
      </c>
      <c r="G22" s="9">
        <v>3</v>
      </c>
      <c r="H22" s="9" t="s">
        <v>76</v>
      </c>
      <c r="I22" s="10">
        <v>2</v>
      </c>
    </row>
    <row r="23" spans="2:9" ht="15.75" x14ac:dyDescent="0.25">
      <c r="B23" s="4">
        <v>10</v>
      </c>
      <c r="C23" s="5" t="s">
        <v>24</v>
      </c>
      <c r="D23" s="6" t="s">
        <v>81</v>
      </c>
      <c r="E23" s="6">
        <v>5</v>
      </c>
      <c r="F23" s="6" t="s">
        <v>76</v>
      </c>
      <c r="G23" s="6">
        <v>4</v>
      </c>
      <c r="H23" s="6" t="s">
        <v>76</v>
      </c>
      <c r="I23" s="7">
        <v>2</v>
      </c>
    </row>
    <row r="24" spans="2:9" ht="15.75" x14ac:dyDescent="0.25">
      <c r="B24" s="8">
        <v>11</v>
      </c>
      <c r="C24" s="27" t="s">
        <v>25</v>
      </c>
      <c r="D24" s="9" t="s">
        <v>81</v>
      </c>
      <c r="E24" s="9">
        <v>5</v>
      </c>
      <c r="F24" s="9" t="s">
        <v>81</v>
      </c>
      <c r="G24" s="9">
        <v>4</v>
      </c>
      <c r="H24" s="9" t="s">
        <v>76</v>
      </c>
      <c r="I24" s="10">
        <v>2</v>
      </c>
    </row>
    <row r="25" spans="2:9" ht="15.75" x14ac:dyDescent="0.25">
      <c r="B25" s="4">
        <v>12</v>
      </c>
      <c r="C25" s="5" t="s">
        <v>26</v>
      </c>
      <c r="D25" s="6" t="s">
        <v>80</v>
      </c>
      <c r="E25" s="6">
        <v>5</v>
      </c>
      <c r="F25" s="6" t="s">
        <v>81</v>
      </c>
      <c r="G25" s="6">
        <v>4</v>
      </c>
      <c r="H25" s="6" t="s">
        <v>76</v>
      </c>
      <c r="I25" s="7">
        <v>2</v>
      </c>
    </row>
    <row r="26" spans="2:9" ht="15.75" x14ac:dyDescent="0.25">
      <c r="B26" s="8">
        <v>13</v>
      </c>
      <c r="C26" s="27" t="s">
        <v>27</v>
      </c>
      <c r="D26" s="9" t="s">
        <v>80</v>
      </c>
      <c r="E26" s="9">
        <v>5</v>
      </c>
      <c r="F26" s="9" t="s">
        <v>81</v>
      </c>
      <c r="G26" s="9">
        <v>4</v>
      </c>
      <c r="H26" s="9" t="s">
        <v>76</v>
      </c>
      <c r="I26" s="10">
        <v>2</v>
      </c>
    </row>
    <row r="27" spans="2:9" ht="15.75" x14ac:dyDescent="0.25">
      <c r="B27" s="4">
        <v>14</v>
      </c>
      <c r="C27" s="5" t="s">
        <v>28</v>
      </c>
      <c r="D27" s="6" t="s">
        <v>80</v>
      </c>
      <c r="E27" s="6">
        <v>5</v>
      </c>
      <c r="F27" s="6" t="s">
        <v>81</v>
      </c>
      <c r="G27" s="6">
        <v>4</v>
      </c>
      <c r="H27" s="6" t="s">
        <v>76</v>
      </c>
      <c r="I27" s="7">
        <v>2</v>
      </c>
    </row>
    <row r="28" spans="2:9" ht="15.75" x14ac:dyDescent="0.25">
      <c r="B28" s="8">
        <v>15</v>
      </c>
      <c r="C28" s="27" t="s">
        <v>29</v>
      </c>
      <c r="D28" s="9" t="s">
        <v>81</v>
      </c>
      <c r="E28" s="9">
        <v>5</v>
      </c>
      <c r="F28" s="9" t="s">
        <v>76</v>
      </c>
      <c r="G28" s="9">
        <v>4</v>
      </c>
      <c r="H28" s="9" t="s">
        <v>76</v>
      </c>
      <c r="I28" s="10">
        <v>2</v>
      </c>
    </row>
    <row r="29" spans="2:9" ht="15.75" x14ac:dyDescent="0.25">
      <c r="B29" s="4">
        <v>16</v>
      </c>
      <c r="C29" s="5" t="s">
        <v>30</v>
      </c>
      <c r="D29" s="6" t="s">
        <v>81</v>
      </c>
      <c r="E29" s="6">
        <v>4</v>
      </c>
      <c r="F29" s="6" t="s">
        <v>76</v>
      </c>
      <c r="G29" s="6">
        <v>4</v>
      </c>
      <c r="H29" s="6" t="s">
        <v>76</v>
      </c>
      <c r="I29" s="7">
        <v>2</v>
      </c>
    </row>
    <row r="30" spans="2:9" ht="15.75" x14ac:dyDescent="0.25">
      <c r="B30" s="8">
        <v>17</v>
      </c>
      <c r="C30" s="27" t="s">
        <v>31</v>
      </c>
      <c r="D30" s="9" t="s">
        <v>80</v>
      </c>
      <c r="E30" s="9">
        <v>5</v>
      </c>
      <c r="F30" s="9" t="s">
        <v>76</v>
      </c>
      <c r="G30" s="9">
        <v>4</v>
      </c>
      <c r="H30" s="9" t="s">
        <v>76</v>
      </c>
      <c r="I30" s="10">
        <v>2</v>
      </c>
    </row>
    <row r="31" spans="2:9" ht="15.75" x14ac:dyDescent="0.25">
      <c r="B31" s="4">
        <v>18</v>
      </c>
      <c r="C31" s="5" t="s">
        <v>32</v>
      </c>
      <c r="D31" s="6" t="s">
        <v>80</v>
      </c>
      <c r="E31" s="6">
        <v>5</v>
      </c>
      <c r="F31" s="6" t="s">
        <v>76</v>
      </c>
      <c r="G31" s="6">
        <v>4</v>
      </c>
      <c r="H31" s="6" t="s">
        <v>76</v>
      </c>
      <c r="I31" s="7">
        <v>2</v>
      </c>
    </row>
    <row r="32" spans="2:9" ht="15.75" x14ac:dyDescent="0.25">
      <c r="B32" s="8">
        <v>19</v>
      </c>
      <c r="C32" s="27" t="s">
        <v>33</v>
      </c>
      <c r="D32" s="9" t="s">
        <v>80</v>
      </c>
      <c r="E32" s="9">
        <v>4</v>
      </c>
      <c r="F32" s="9" t="s">
        <v>76</v>
      </c>
      <c r="G32" s="9">
        <v>4</v>
      </c>
      <c r="H32" s="9" t="s">
        <v>76</v>
      </c>
      <c r="I32" s="10">
        <v>2</v>
      </c>
    </row>
    <row r="33" spans="2:9" ht="15.75" x14ac:dyDescent="0.25">
      <c r="B33" s="4">
        <v>20</v>
      </c>
      <c r="C33" s="5" t="s">
        <v>34</v>
      </c>
      <c r="D33" s="6" t="s">
        <v>76</v>
      </c>
      <c r="E33" s="6">
        <v>4</v>
      </c>
      <c r="F33" s="6" t="s">
        <v>76</v>
      </c>
      <c r="G33" s="6">
        <v>4</v>
      </c>
      <c r="H33" s="6" t="s">
        <v>76</v>
      </c>
      <c r="I33" s="7">
        <v>2</v>
      </c>
    </row>
    <row r="34" spans="2:9" ht="15.75" x14ac:dyDescent="0.25">
      <c r="B34" s="8">
        <v>21</v>
      </c>
      <c r="C34" s="27" t="s">
        <v>35</v>
      </c>
      <c r="D34" s="9" t="s">
        <v>76</v>
      </c>
      <c r="E34" s="9">
        <v>4</v>
      </c>
      <c r="F34" s="9"/>
      <c r="G34" s="10"/>
      <c r="H34" s="9"/>
      <c r="I34" s="10"/>
    </row>
    <row r="35" spans="2:9" ht="15.75" x14ac:dyDescent="0.25">
      <c r="B35" s="4">
        <v>22</v>
      </c>
      <c r="C35" s="5" t="s">
        <v>36</v>
      </c>
      <c r="D35" s="6"/>
      <c r="E35" s="6"/>
      <c r="F35" s="6"/>
      <c r="G35" s="7"/>
      <c r="H35" s="6"/>
      <c r="I35" s="7"/>
    </row>
    <row r="36" spans="2:9" ht="15.75" x14ac:dyDescent="0.25">
      <c r="B36" s="8">
        <v>23</v>
      </c>
      <c r="C36" s="27" t="s">
        <v>37</v>
      </c>
      <c r="D36" s="9"/>
      <c r="E36" s="9"/>
      <c r="F36" s="9"/>
      <c r="G36" s="10"/>
      <c r="H36" s="9"/>
      <c r="I36" s="10"/>
    </row>
    <row r="37" spans="2:9" ht="15.75" x14ac:dyDescent="0.25">
      <c r="B37" s="4" t="s">
        <v>38</v>
      </c>
      <c r="C37" s="5"/>
      <c r="D37" s="11" t="s">
        <v>75</v>
      </c>
      <c r="E37" s="12">
        <f>+SUM(E13:E36)</f>
        <v>73</v>
      </c>
      <c r="F37" s="11" t="s">
        <v>75</v>
      </c>
      <c r="G37" s="12">
        <f>+SUM(G13:G36)</f>
        <v>50</v>
      </c>
      <c r="H37" s="11" t="s">
        <v>75</v>
      </c>
      <c r="I37" s="12">
        <f>+SUM(I13:I36)</f>
        <v>24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:E7">
    <cfRule type="expression" dxfId="2" priority="1">
      <formula>D7=""</formula>
    </cfRule>
  </conditionalFormatting>
  <pageMargins left="0.7" right="0.7" top="0.75" bottom="0.75" header="0.3" footer="0.3"/>
  <pageSetup paperSize="9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I37"/>
  <sheetViews>
    <sheetView zoomScale="85" zoomScaleNormal="85" workbookViewId="0">
      <selection activeCell="B7" sqref="B7"/>
    </sheetView>
  </sheetViews>
  <sheetFormatPr baseColWidth="10" defaultRowHeight="15" x14ac:dyDescent="0.25"/>
  <cols>
    <col min="5" max="5" width="15.140625" customWidth="1"/>
    <col min="6" max="6" width="15" bestFit="1" customWidth="1"/>
  </cols>
  <sheetData>
    <row r="2" spans="2:9" ht="21" x14ac:dyDescent="0.25">
      <c r="B2" s="73" t="str">
        <f>"PROGRAMA DE OPERACIÓN DEL SERVICIO ("&amp;B7&amp;" - "&amp;C7&amp;")"</f>
        <v>PROGRAMA DE OPERACIÓN DEL SERVICIO (8 - Regreso)</v>
      </c>
      <c r="C2" s="73"/>
      <c r="D2" s="73"/>
      <c r="E2" s="73"/>
      <c r="F2" s="73"/>
      <c r="G2" s="73"/>
      <c r="H2" s="73"/>
      <c r="I2" s="73"/>
    </row>
    <row r="4" spans="2:9" x14ac:dyDescent="0.25">
      <c r="B4" s="1" t="s">
        <v>0</v>
      </c>
      <c r="C4" s="1"/>
      <c r="D4" s="1"/>
      <c r="E4" s="1"/>
      <c r="F4" s="1"/>
      <c r="G4" s="1"/>
      <c r="H4" s="1"/>
      <c r="I4" s="1"/>
    </row>
    <row r="6" spans="2:9" x14ac:dyDescent="0.25">
      <c r="B6" s="43" t="s">
        <v>1</v>
      </c>
      <c r="C6" s="43" t="s">
        <v>2</v>
      </c>
      <c r="D6" s="43" t="s">
        <v>3</v>
      </c>
      <c r="E6" s="43" t="s">
        <v>4</v>
      </c>
      <c r="F6" s="43" t="s">
        <v>5</v>
      </c>
      <c r="G6" s="2"/>
    </row>
    <row r="7" spans="2:9" ht="30" x14ac:dyDescent="0.25">
      <c r="B7" s="42">
        <f>+Servicios!B25</f>
        <v>8</v>
      </c>
      <c r="C7" s="42" t="str">
        <f>+Servicios!C25</f>
        <v>Regreso</v>
      </c>
      <c r="D7" s="42" t="str">
        <f>+Servicios!D25</f>
        <v>CADI UMAG</v>
      </c>
      <c r="E7" s="42" t="str">
        <f>+Servicios!F25</f>
        <v>Archipiélago de Chiloé</v>
      </c>
      <c r="F7" s="42" t="str">
        <f>+TAPA!I8</f>
        <v>NORMAL</v>
      </c>
      <c r="G7" s="2"/>
    </row>
    <row r="9" spans="2:9" x14ac:dyDescent="0.25">
      <c r="B9" s="1" t="s">
        <v>6</v>
      </c>
      <c r="C9" s="1"/>
      <c r="D9" s="1"/>
      <c r="E9" s="1"/>
      <c r="F9" s="1"/>
      <c r="G9" s="1"/>
      <c r="H9" s="1"/>
      <c r="I9" s="1"/>
    </row>
    <row r="11" spans="2:9" x14ac:dyDescent="0.25">
      <c r="B11" s="74" t="s">
        <v>7</v>
      </c>
      <c r="C11" s="74" t="s">
        <v>8</v>
      </c>
      <c r="D11" s="75" t="s">
        <v>9</v>
      </c>
      <c r="E11" s="75"/>
      <c r="F11" s="75" t="s">
        <v>10</v>
      </c>
      <c r="G11" s="75"/>
      <c r="H11" s="75" t="s">
        <v>11</v>
      </c>
      <c r="I11" s="75"/>
    </row>
    <row r="12" spans="2:9" ht="30" x14ac:dyDescent="0.25">
      <c r="B12" s="74"/>
      <c r="C12" s="74"/>
      <c r="D12" s="3" t="s">
        <v>12</v>
      </c>
      <c r="E12" s="3" t="s">
        <v>13</v>
      </c>
      <c r="F12" s="3" t="s">
        <v>12</v>
      </c>
      <c r="G12" s="3" t="s">
        <v>13</v>
      </c>
      <c r="H12" s="3" t="s">
        <v>12</v>
      </c>
      <c r="I12" s="3" t="s">
        <v>13</v>
      </c>
    </row>
    <row r="13" spans="2:9" ht="15.75" x14ac:dyDescent="0.25">
      <c r="B13" s="4">
        <v>0</v>
      </c>
      <c r="C13" s="5" t="s">
        <v>14</v>
      </c>
      <c r="D13" s="6"/>
      <c r="E13" s="6"/>
      <c r="F13" s="6"/>
      <c r="G13" s="6"/>
      <c r="H13" s="6"/>
      <c r="I13" s="7"/>
    </row>
    <row r="14" spans="2:9" ht="15.75" x14ac:dyDescent="0.25">
      <c r="B14" s="8">
        <v>1</v>
      </c>
      <c r="C14" s="27" t="s">
        <v>15</v>
      </c>
      <c r="D14" s="9"/>
      <c r="E14" s="9"/>
      <c r="F14" s="9"/>
      <c r="G14" s="9"/>
      <c r="H14" s="9"/>
      <c r="I14" s="10"/>
    </row>
    <row r="15" spans="2:9" ht="15.75" x14ac:dyDescent="0.25">
      <c r="B15" s="4">
        <v>2</v>
      </c>
      <c r="C15" s="5" t="s">
        <v>16</v>
      </c>
      <c r="D15" s="6"/>
      <c r="E15" s="6"/>
      <c r="F15" s="6"/>
      <c r="G15" s="6"/>
      <c r="H15" s="6"/>
      <c r="I15" s="7"/>
    </row>
    <row r="16" spans="2:9" ht="15.75" x14ac:dyDescent="0.25">
      <c r="B16" s="8">
        <v>3</v>
      </c>
      <c r="C16" s="27" t="s">
        <v>17</v>
      </c>
      <c r="D16" s="9"/>
      <c r="E16" s="9"/>
      <c r="F16" s="9"/>
      <c r="G16" s="9"/>
      <c r="H16" s="9"/>
      <c r="I16" s="10"/>
    </row>
    <row r="17" spans="2:9" ht="15.75" x14ac:dyDescent="0.25">
      <c r="B17" s="4">
        <v>4</v>
      </c>
      <c r="C17" s="5" t="s">
        <v>18</v>
      </c>
      <c r="D17" s="6"/>
      <c r="E17" s="6"/>
      <c r="F17" s="6"/>
      <c r="G17" s="6"/>
      <c r="H17" s="6"/>
      <c r="I17" s="7"/>
    </row>
    <row r="18" spans="2:9" ht="15.75" x14ac:dyDescent="0.25">
      <c r="B18" s="8">
        <v>5</v>
      </c>
      <c r="C18" s="27" t="s">
        <v>19</v>
      </c>
      <c r="D18" s="9"/>
      <c r="E18" s="9"/>
      <c r="F18" s="9"/>
      <c r="G18" s="9"/>
      <c r="H18" s="9"/>
      <c r="I18" s="10"/>
    </row>
    <row r="19" spans="2:9" ht="15.75" x14ac:dyDescent="0.25">
      <c r="B19" s="4">
        <v>6</v>
      </c>
      <c r="C19" s="5" t="s">
        <v>20</v>
      </c>
      <c r="D19" s="6"/>
      <c r="E19" s="6"/>
      <c r="F19" s="6"/>
      <c r="G19" s="6"/>
      <c r="H19" s="6"/>
      <c r="I19" s="7"/>
    </row>
    <row r="20" spans="2:9" ht="15.75" x14ac:dyDescent="0.25">
      <c r="B20" s="8">
        <v>7</v>
      </c>
      <c r="C20" s="27" t="s">
        <v>21</v>
      </c>
      <c r="D20" s="9" t="s">
        <v>80</v>
      </c>
      <c r="E20" s="9">
        <v>5</v>
      </c>
      <c r="F20" s="9"/>
      <c r="G20" s="9"/>
      <c r="H20" s="9"/>
      <c r="I20" s="10"/>
    </row>
    <row r="21" spans="2:9" ht="15.75" x14ac:dyDescent="0.25">
      <c r="B21" s="4">
        <v>8</v>
      </c>
      <c r="C21" s="5" t="s">
        <v>22</v>
      </c>
      <c r="D21" s="6" t="s">
        <v>80</v>
      </c>
      <c r="E21" s="6">
        <v>5</v>
      </c>
      <c r="F21" s="6" t="s">
        <v>76</v>
      </c>
      <c r="G21" s="6">
        <v>3</v>
      </c>
      <c r="H21" s="6"/>
      <c r="I21" s="7"/>
    </row>
    <row r="22" spans="2:9" ht="15.75" x14ac:dyDescent="0.25">
      <c r="B22" s="8">
        <v>9</v>
      </c>
      <c r="C22" s="27" t="s">
        <v>23</v>
      </c>
      <c r="D22" s="9" t="s">
        <v>81</v>
      </c>
      <c r="E22" s="9">
        <v>5</v>
      </c>
      <c r="F22" s="9" t="s">
        <v>76</v>
      </c>
      <c r="G22" s="9">
        <v>3</v>
      </c>
      <c r="H22" s="9" t="s">
        <v>76</v>
      </c>
      <c r="I22" s="10">
        <v>2</v>
      </c>
    </row>
    <row r="23" spans="2:9" ht="15.75" x14ac:dyDescent="0.25">
      <c r="B23" s="4">
        <v>10</v>
      </c>
      <c r="C23" s="5" t="s">
        <v>24</v>
      </c>
      <c r="D23" s="6" t="s">
        <v>81</v>
      </c>
      <c r="E23" s="6">
        <v>5</v>
      </c>
      <c r="F23" s="6" t="s">
        <v>76</v>
      </c>
      <c r="G23" s="6">
        <v>4</v>
      </c>
      <c r="H23" s="6" t="s">
        <v>76</v>
      </c>
      <c r="I23" s="7">
        <v>2</v>
      </c>
    </row>
    <row r="24" spans="2:9" ht="15.75" x14ac:dyDescent="0.25">
      <c r="B24" s="8">
        <v>11</v>
      </c>
      <c r="C24" s="27" t="s">
        <v>25</v>
      </c>
      <c r="D24" s="9" t="s">
        <v>81</v>
      </c>
      <c r="E24" s="9">
        <v>5</v>
      </c>
      <c r="F24" s="9" t="s">
        <v>81</v>
      </c>
      <c r="G24" s="9">
        <v>4</v>
      </c>
      <c r="H24" s="9" t="s">
        <v>76</v>
      </c>
      <c r="I24" s="10">
        <v>2</v>
      </c>
    </row>
    <row r="25" spans="2:9" ht="15.75" x14ac:dyDescent="0.25">
      <c r="B25" s="4">
        <v>12</v>
      </c>
      <c r="C25" s="5" t="s">
        <v>26</v>
      </c>
      <c r="D25" s="6" t="s">
        <v>80</v>
      </c>
      <c r="E25" s="6">
        <v>5</v>
      </c>
      <c r="F25" s="6" t="s">
        <v>81</v>
      </c>
      <c r="G25" s="6">
        <v>4</v>
      </c>
      <c r="H25" s="6" t="s">
        <v>76</v>
      </c>
      <c r="I25" s="7">
        <v>2</v>
      </c>
    </row>
    <row r="26" spans="2:9" ht="15.75" x14ac:dyDescent="0.25">
      <c r="B26" s="8">
        <v>13</v>
      </c>
      <c r="C26" s="27" t="s">
        <v>27</v>
      </c>
      <c r="D26" s="9" t="s">
        <v>80</v>
      </c>
      <c r="E26" s="9">
        <v>5</v>
      </c>
      <c r="F26" s="9" t="s">
        <v>81</v>
      </c>
      <c r="G26" s="9">
        <v>4</v>
      </c>
      <c r="H26" s="9" t="s">
        <v>76</v>
      </c>
      <c r="I26" s="10">
        <v>2</v>
      </c>
    </row>
    <row r="27" spans="2:9" ht="15.75" x14ac:dyDescent="0.25">
      <c r="B27" s="4">
        <v>14</v>
      </c>
      <c r="C27" s="5" t="s">
        <v>28</v>
      </c>
      <c r="D27" s="6" t="s">
        <v>80</v>
      </c>
      <c r="E27" s="6">
        <v>5</v>
      </c>
      <c r="F27" s="6" t="s">
        <v>81</v>
      </c>
      <c r="G27" s="6">
        <v>4</v>
      </c>
      <c r="H27" s="6" t="s">
        <v>76</v>
      </c>
      <c r="I27" s="7">
        <v>2</v>
      </c>
    </row>
    <row r="28" spans="2:9" ht="15.75" x14ac:dyDescent="0.25">
      <c r="B28" s="8">
        <v>15</v>
      </c>
      <c r="C28" s="27" t="s">
        <v>29</v>
      </c>
      <c r="D28" s="9" t="s">
        <v>81</v>
      </c>
      <c r="E28" s="9">
        <v>5</v>
      </c>
      <c r="F28" s="9" t="s">
        <v>76</v>
      </c>
      <c r="G28" s="9">
        <v>4</v>
      </c>
      <c r="H28" s="9" t="s">
        <v>76</v>
      </c>
      <c r="I28" s="10">
        <v>2</v>
      </c>
    </row>
    <row r="29" spans="2:9" ht="15.75" x14ac:dyDescent="0.25">
      <c r="B29" s="4">
        <v>16</v>
      </c>
      <c r="C29" s="5" t="s">
        <v>30</v>
      </c>
      <c r="D29" s="6" t="s">
        <v>81</v>
      </c>
      <c r="E29" s="6">
        <v>4</v>
      </c>
      <c r="F29" s="6" t="s">
        <v>76</v>
      </c>
      <c r="G29" s="6">
        <v>4</v>
      </c>
      <c r="H29" s="6" t="s">
        <v>76</v>
      </c>
      <c r="I29" s="7">
        <v>2</v>
      </c>
    </row>
    <row r="30" spans="2:9" ht="15.75" x14ac:dyDescent="0.25">
      <c r="B30" s="8">
        <v>17</v>
      </c>
      <c r="C30" s="27" t="s">
        <v>31</v>
      </c>
      <c r="D30" s="9" t="s">
        <v>80</v>
      </c>
      <c r="E30" s="9">
        <v>5</v>
      </c>
      <c r="F30" s="9" t="s">
        <v>76</v>
      </c>
      <c r="G30" s="9">
        <v>4</v>
      </c>
      <c r="H30" s="9" t="s">
        <v>76</v>
      </c>
      <c r="I30" s="10">
        <v>2</v>
      </c>
    </row>
    <row r="31" spans="2:9" ht="15.75" x14ac:dyDescent="0.25">
      <c r="B31" s="4">
        <v>18</v>
      </c>
      <c r="C31" s="5" t="s">
        <v>32</v>
      </c>
      <c r="D31" s="6" t="s">
        <v>80</v>
      </c>
      <c r="E31" s="6">
        <v>5</v>
      </c>
      <c r="F31" s="6" t="s">
        <v>76</v>
      </c>
      <c r="G31" s="6">
        <v>4</v>
      </c>
      <c r="H31" s="6" t="s">
        <v>76</v>
      </c>
      <c r="I31" s="7">
        <v>2</v>
      </c>
    </row>
    <row r="32" spans="2:9" ht="15.75" x14ac:dyDescent="0.25">
      <c r="B32" s="8">
        <v>19</v>
      </c>
      <c r="C32" s="27" t="s">
        <v>33</v>
      </c>
      <c r="D32" s="9" t="s">
        <v>80</v>
      </c>
      <c r="E32" s="9">
        <v>4</v>
      </c>
      <c r="F32" s="9" t="s">
        <v>76</v>
      </c>
      <c r="G32" s="9">
        <v>4</v>
      </c>
      <c r="H32" s="9" t="s">
        <v>76</v>
      </c>
      <c r="I32" s="10">
        <v>2</v>
      </c>
    </row>
    <row r="33" spans="2:9" ht="15.75" x14ac:dyDescent="0.25">
      <c r="B33" s="4">
        <v>20</v>
      </c>
      <c r="C33" s="5" t="s">
        <v>34</v>
      </c>
      <c r="D33" s="6" t="s">
        <v>76</v>
      </c>
      <c r="E33" s="6">
        <v>4</v>
      </c>
      <c r="F33" s="6" t="s">
        <v>76</v>
      </c>
      <c r="G33" s="6">
        <v>4</v>
      </c>
      <c r="H33" s="6" t="s">
        <v>76</v>
      </c>
      <c r="I33" s="7">
        <v>2</v>
      </c>
    </row>
    <row r="34" spans="2:9" ht="15.75" x14ac:dyDescent="0.25">
      <c r="B34" s="8">
        <v>21</v>
      </c>
      <c r="C34" s="27" t="s">
        <v>35</v>
      </c>
      <c r="D34" s="9" t="s">
        <v>76</v>
      </c>
      <c r="E34" s="9">
        <v>4</v>
      </c>
      <c r="F34" s="9"/>
      <c r="G34" s="10"/>
      <c r="H34" s="9"/>
      <c r="I34" s="10"/>
    </row>
    <row r="35" spans="2:9" ht="15.75" x14ac:dyDescent="0.25">
      <c r="B35" s="4">
        <v>22</v>
      </c>
      <c r="C35" s="5" t="s">
        <v>36</v>
      </c>
      <c r="D35" s="6"/>
      <c r="E35" s="6"/>
      <c r="F35" s="7"/>
      <c r="G35" s="7"/>
      <c r="H35" s="6"/>
      <c r="I35" s="7"/>
    </row>
    <row r="36" spans="2:9" ht="15.75" x14ac:dyDescent="0.25">
      <c r="B36" s="8">
        <v>23</v>
      </c>
      <c r="C36" s="27" t="s">
        <v>37</v>
      </c>
      <c r="D36" s="9"/>
      <c r="E36" s="9"/>
      <c r="F36" s="9"/>
      <c r="G36" s="10"/>
      <c r="H36" s="9"/>
      <c r="I36" s="10"/>
    </row>
    <row r="37" spans="2:9" ht="15.75" x14ac:dyDescent="0.25">
      <c r="B37" s="4" t="s">
        <v>38</v>
      </c>
      <c r="C37" s="5"/>
      <c r="D37" s="11" t="s">
        <v>75</v>
      </c>
      <c r="E37" s="12">
        <f>+SUM(E13:E36)</f>
        <v>71</v>
      </c>
      <c r="F37" s="11" t="s">
        <v>75</v>
      </c>
      <c r="G37" s="12">
        <f>+SUM(G13:G36)</f>
        <v>50</v>
      </c>
      <c r="H37" s="11" t="s">
        <v>75</v>
      </c>
      <c r="I37" s="12">
        <f>+SUM(I13:I36)</f>
        <v>24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:E7">
    <cfRule type="expression" dxfId="1" priority="1">
      <formula>D7=""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7"/>
  <sheetViews>
    <sheetView topLeftCell="A13" workbookViewId="0">
      <selection activeCell="K34" sqref="K34"/>
    </sheetView>
  </sheetViews>
  <sheetFormatPr baseColWidth="10" defaultRowHeight="15" x14ac:dyDescent="0.25"/>
  <cols>
    <col min="5" max="5" width="15.140625" customWidth="1"/>
    <col min="6" max="6" width="15" bestFit="1" customWidth="1"/>
  </cols>
  <sheetData>
    <row r="2" spans="2:9" ht="21" x14ac:dyDescent="0.25">
      <c r="B2" s="73" t="str">
        <f>"PROGRAMA DE OPERACIÓN DEL SERVICIO ("&amp;B7&amp;" - "&amp;C7&amp;")"</f>
        <v>PROGRAMA DE OPERACIÓN DEL SERVICIO (VH - Ida)</v>
      </c>
      <c r="C2" s="73"/>
      <c r="D2" s="73"/>
      <c r="E2" s="73"/>
      <c r="F2" s="73"/>
      <c r="G2" s="73"/>
      <c r="H2" s="73"/>
      <c r="I2" s="73"/>
    </row>
    <row r="4" spans="2:9" x14ac:dyDescent="0.25">
      <c r="B4" s="1" t="s">
        <v>0</v>
      </c>
      <c r="C4" s="1"/>
      <c r="D4" s="1"/>
      <c r="E4" s="1"/>
      <c r="F4" s="1"/>
      <c r="G4" s="1"/>
      <c r="H4" s="1"/>
      <c r="I4" s="1"/>
    </row>
    <row r="6" spans="2:9" x14ac:dyDescent="0.25">
      <c r="B6" s="43" t="s">
        <v>1</v>
      </c>
      <c r="C6" s="43" t="s">
        <v>2</v>
      </c>
      <c r="D6" s="43" t="s">
        <v>3</v>
      </c>
      <c r="E6" s="43" t="s">
        <v>4</v>
      </c>
      <c r="F6" s="43" t="s">
        <v>5</v>
      </c>
      <c r="G6" s="2"/>
    </row>
    <row r="7" spans="2:9" ht="30" x14ac:dyDescent="0.25">
      <c r="B7" s="42" t="str">
        <f>+Servicios!B26</f>
        <v>VH</v>
      </c>
      <c r="C7" s="42" t="str">
        <f>+Servicios!C26</f>
        <v>Ida</v>
      </c>
      <c r="D7" s="42" t="str">
        <f>+Servicios!D26</f>
        <v>Pueblos Unidos</v>
      </c>
      <c r="E7" s="42" t="str">
        <f>+Servicios!F26</f>
        <v>CADI UMAG</v>
      </c>
      <c r="F7" s="42" t="str">
        <f>+TAPA!I8</f>
        <v>NORMAL</v>
      </c>
      <c r="G7" s="2"/>
    </row>
    <row r="9" spans="2:9" x14ac:dyDescent="0.25">
      <c r="B9" s="1" t="s">
        <v>6</v>
      </c>
      <c r="C9" s="1"/>
      <c r="D9" s="1"/>
      <c r="E9" s="1"/>
      <c r="F9" s="1"/>
      <c r="G9" s="1"/>
      <c r="H9" s="1"/>
      <c r="I9" s="1"/>
    </row>
    <row r="11" spans="2:9" x14ac:dyDescent="0.25">
      <c r="B11" s="74" t="s">
        <v>7</v>
      </c>
      <c r="C11" s="74" t="s">
        <v>8</v>
      </c>
      <c r="D11" s="75" t="s">
        <v>9</v>
      </c>
      <c r="E11" s="75"/>
      <c r="F11" s="75" t="s">
        <v>10</v>
      </c>
      <c r="G11" s="75"/>
      <c r="H11" s="75" t="s">
        <v>11</v>
      </c>
      <c r="I11" s="75"/>
    </row>
    <row r="12" spans="2:9" ht="30" x14ac:dyDescent="0.25">
      <c r="B12" s="74"/>
      <c r="C12" s="74"/>
      <c r="D12" s="3" t="s">
        <v>12</v>
      </c>
      <c r="E12" s="3" t="s">
        <v>13</v>
      </c>
      <c r="F12" s="3" t="s">
        <v>12</v>
      </c>
      <c r="G12" s="3" t="s">
        <v>13</v>
      </c>
      <c r="H12" s="3" t="s">
        <v>12</v>
      </c>
      <c r="I12" s="3" t="s">
        <v>13</v>
      </c>
    </row>
    <row r="13" spans="2:9" ht="15.75" x14ac:dyDescent="0.25">
      <c r="B13" s="4">
        <v>0</v>
      </c>
      <c r="C13" s="5" t="s">
        <v>14</v>
      </c>
      <c r="D13" s="6"/>
      <c r="E13" s="7"/>
      <c r="F13" s="6"/>
      <c r="G13" s="7"/>
      <c r="H13" s="6"/>
      <c r="I13" s="7"/>
    </row>
    <row r="14" spans="2:9" ht="15.75" x14ac:dyDescent="0.25">
      <c r="B14" s="8">
        <v>1</v>
      </c>
      <c r="C14" s="44" t="s">
        <v>15</v>
      </c>
      <c r="D14" s="9"/>
      <c r="E14" s="10"/>
      <c r="F14" s="9"/>
      <c r="G14" s="10"/>
      <c r="H14" s="9"/>
      <c r="I14" s="10"/>
    </row>
    <row r="15" spans="2:9" ht="15.75" x14ac:dyDescent="0.25">
      <c r="B15" s="4">
        <v>2</v>
      </c>
      <c r="C15" s="5" t="s">
        <v>16</v>
      </c>
      <c r="D15" s="6"/>
      <c r="E15" s="7"/>
      <c r="F15" s="6"/>
      <c r="G15" s="7"/>
      <c r="H15" s="6"/>
      <c r="I15" s="7"/>
    </row>
    <row r="16" spans="2:9" ht="15.75" x14ac:dyDescent="0.25">
      <c r="B16" s="8">
        <v>3</v>
      </c>
      <c r="C16" s="44" t="s">
        <v>17</v>
      </c>
      <c r="D16" s="9"/>
      <c r="E16" s="10"/>
      <c r="F16" s="9"/>
      <c r="G16" s="10"/>
      <c r="H16" s="9"/>
      <c r="I16" s="10"/>
    </row>
    <row r="17" spans="2:9" ht="15.75" x14ac:dyDescent="0.25">
      <c r="B17" s="4">
        <v>4</v>
      </c>
      <c r="C17" s="5" t="s">
        <v>18</v>
      </c>
      <c r="D17" s="6"/>
      <c r="E17" s="7"/>
      <c r="F17" s="6"/>
      <c r="G17" s="7"/>
      <c r="H17" s="6"/>
      <c r="I17" s="7"/>
    </row>
    <row r="18" spans="2:9" ht="15.75" x14ac:dyDescent="0.25">
      <c r="B18" s="8">
        <v>5</v>
      </c>
      <c r="C18" s="44" t="s">
        <v>19</v>
      </c>
      <c r="D18" s="9"/>
      <c r="E18" s="10"/>
      <c r="F18" s="9"/>
      <c r="G18" s="10"/>
      <c r="H18" s="9"/>
      <c r="I18" s="10"/>
    </row>
    <row r="19" spans="2:9" ht="15.75" x14ac:dyDescent="0.25">
      <c r="B19" s="4">
        <v>6</v>
      </c>
      <c r="C19" s="5" t="s">
        <v>20</v>
      </c>
      <c r="D19" s="6"/>
      <c r="E19" s="7"/>
      <c r="F19" s="6"/>
      <c r="G19" s="7"/>
      <c r="H19" s="6"/>
      <c r="I19" s="7"/>
    </row>
    <row r="20" spans="2:9" ht="15.75" x14ac:dyDescent="0.25">
      <c r="B20" s="8">
        <v>7</v>
      </c>
      <c r="C20" s="44" t="s">
        <v>21</v>
      </c>
      <c r="D20" s="9" t="s">
        <v>80</v>
      </c>
      <c r="E20" s="10">
        <v>2</v>
      </c>
      <c r="F20" s="9"/>
      <c r="G20" s="10"/>
      <c r="H20" s="9"/>
      <c r="I20" s="10"/>
    </row>
    <row r="21" spans="2:9" ht="15.75" x14ac:dyDescent="0.25">
      <c r="B21" s="4">
        <v>8</v>
      </c>
      <c r="C21" s="5" t="s">
        <v>22</v>
      </c>
      <c r="D21" s="6"/>
      <c r="E21" s="47"/>
      <c r="F21" s="6"/>
      <c r="G21" s="7"/>
      <c r="H21" s="6"/>
      <c r="I21" s="7"/>
    </row>
    <row r="22" spans="2:9" ht="15.75" x14ac:dyDescent="0.25">
      <c r="B22" s="8">
        <v>9</v>
      </c>
      <c r="C22" s="44" t="s">
        <v>23</v>
      </c>
      <c r="D22" s="9"/>
      <c r="E22" s="10"/>
      <c r="F22" s="9"/>
      <c r="G22" s="10"/>
      <c r="H22" s="9"/>
      <c r="I22" s="10"/>
    </row>
    <row r="23" spans="2:9" ht="15.75" x14ac:dyDescent="0.25">
      <c r="B23" s="4">
        <v>10</v>
      </c>
      <c r="C23" s="5" t="s">
        <v>24</v>
      </c>
      <c r="D23" s="6"/>
      <c r="E23" s="7"/>
      <c r="F23" s="6"/>
      <c r="G23" s="7"/>
      <c r="H23" s="6"/>
      <c r="I23" s="7"/>
    </row>
    <row r="24" spans="2:9" ht="15.75" x14ac:dyDescent="0.25">
      <c r="B24" s="8">
        <v>11</v>
      </c>
      <c r="C24" s="44" t="s">
        <v>25</v>
      </c>
      <c r="D24" s="9"/>
      <c r="E24" s="10"/>
      <c r="F24" s="9"/>
      <c r="G24" s="10"/>
      <c r="H24" s="9"/>
      <c r="I24" s="10"/>
    </row>
    <row r="25" spans="2:9" ht="15.75" x14ac:dyDescent="0.25">
      <c r="B25" s="4">
        <v>12</v>
      </c>
      <c r="C25" s="5" t="s">
        <v>26</v>
      </c>
      <c r="D25" s="6"/>
      <c r="E25" s="7"/>
      <c r="F25" s="6"/>
      <c r="G25" s="7"/>
      <c r="H25" s="6"/>
      <c r="I25" s="7"/>
    </row>
    <row r="26" spans="2:9" ht="15.75" x14ac:dyDescent="0.25">
      <c r="B26" s="8">
        <v>13</v>
      </c>
      <c r="C26" s="44" t="s">
        <v>27</v>
      </c>
      <c r="D26" s="9"/>
      <c r="E26" s="10"/>
      <c r="F26" s="9"/>
      <c r="G26" s="10"/>
      <c r="H26" s="9"/>
      <c r="I26" s="10"/>
    </row>
    <row r="27" spans="2:9" ht="15.75" x14ac:dyDescent="0.25">
      <c r="B27" s="4">
        <v>14</v>
      </c>
      <c r="C27" s="5" t="s">
        <v>28</v>
      </c>
      <c r="D27" s="6"/>
      <c r="E27" s="7"/>
      <c r="F27" s="6"/>
      <c r="G27" s="7"/>
      <c r="H27" s="6"/>
      <c r="I27" s="7"/>
    </row>
    <row r="28" spans="2:9" ht="15.75" x14ac:dyDescent="0.25">
      <c r="B28" s="8">
        <v>15</v>
      </c>
      <c r="C28" s="44" t="s">
        <v>29</v>
      </c>
      <c r="D28" s="9"/>
      <c r="E28" s="10"/>
      <c r="F28" s="9"/>
      <c r="G28" s="10"/>
      <c r="H28" s="9"/>
      <c r="I28" s="10"/>
    </row>
    <row r="29" spans="2:9" ht="15.75" x14ac:dyDescent="0.25">
      <c r="B29" s="4">
        <v>16</v>
      </c>
      <c r="C29" s="5" t="s">
        <v>30</v>
      </c>
      <c r="D29" s="6"/>
      <c r="E29" s="7"/>
      <c r="F29" s="6"/>
      <c r="G29" s="7"/>
      <c r="H29" s="6"/>
      <c r="I29" s="7"/>
    </row>
    <row r="30" spans="2:9" ht="15.75" x14ac:dyDescent="0.25">
      <c r="B30" s="8">
        <v>17</v>
      </c>
      <c r="C30" s="44" t="s">
        <v>31</v>
      </c>
      <c r="D30" s="9"/>
      <c r="E30" s="10"/>
      <c r="F30" s="9"/>
      <c r="G30" s="10"/>
      <c r="H30" s="9"/>
      <c r="I30" s="10"/>
    </row>
    <row r="31" spans="2:9" ht="15.75" x14ac:dyDescent="0.25">
      <c r="B31" s="4">
        <v>18</v>
      </c>
      <c r="C31" s="5" t="s">
        <v>32</v>
      </c>
      <c r="D31" s="6"/>
      <c r="E31" s="7"/>
      <c r="F31" s="6"/>
      <c r="G31" s="7"/>
      <c r="H31" s="6"/>
      <c r="I31" s="7"/>
    </row>
    <row r="32" spans="2:9" ht="15.75" x14ac:dyDescent="0.25">
      <c r="B32" s="8">
        <v>19</v>
      </c>
      <c r="C32" s="44" t="s">
        <v>33</v>
      </c>
      <c r="D32" s="9"/>
      <c r="E32" s="10"/>
      <c r="F32" s="9"/>
      <c r="G32" s="10"/>
      <c r="H32" s="9"/>
      <c r="I32" s="10"/>
    </row>
    <row r="33" spans="2:9" ht="15.75" x14ac:dyDescent="0.25">
      <c r="B33" s="4">
        <v>20</v>
      </c>
      <c r="C33" s="5" t="s">
        <v>34</v>
      </c>
      <c r="D33" s="6"/>
      <c r="E33" s="7"/>
      <c r="F33" s="6"/>
      <c r="G33" s="7"/>
      <c r="H33" s="6"/>
      <c r="I33" s="7"/>
    </row>
    <row r="34" spans="2:9" ht="15.75" x14ac:dyDescent="0.25">
      <c r="B34" s="8">
        <v>21</v>
      </c>
      <c r="C34" s="44" t="s">
        <v>35</v>
      </c>
      <c r="D34" s="9"/>
      <c r="E34" s="10"/>
      <c r="F34" s="9"/>
      <c r="G34" s="10"/>
      <c r="H34" s="9"/>
      <c r="I34" s="10"/>
    </row>
    <row r="35" spans="2:9" ht="15.75" x14ac:dyDescent="0.25">
      <c r="B35" s="4">
        <v>22</v>
      </c>
      <c r="C35" s="5" t="s">
        <v>36</v>
      </c>
      <c r="D35" s="6"/>
      <c r="E35" s="7"/>
      <c r="F35" s="6"/>
      <c r="G35" s="7"/>
      <c r="H35" s="6"/>
      <c r="I35" s="7"/>
    </row>
    <row r="36" spans="2:9" ht="15.75" x14ac:dyDescent="0.25">
      <c r="B36" s="8">
        <v>23</v>
      </c>
      <c r="C36" s="44" t="s">
        <v>37</v>
      </c>
      <c r="D36" s="9"/>
      <c r="E36" s="10"/>
      <c r="F36" s="9"/>
      <c r="G36" s="10"/>
      <c r="H36" s="9"/>
      <c r="I36" s="10"/>
    </row>
    <row r="37" spans="2:9" ht="15.75" x14ac:dyDescent="0.25">
      <c r="B37" s="4" t="s">
        <v>38</v>
      </c>
      <c r="C37" s="5"/>
      <c r="D37" s="11" t="s">
        <v>75</v>
      </c>
      <c r="E37" s="12">
        <f>+SUM(E13:E36)</f>
        <v>2</v>
      </c>
      <c r="F37" s="11" t="s">
        <v>75</v>
      </c>
      <c r="G37" s="12">
        <f>+SUM(G13:G36)</f>
        <v>0</v>
      </c>
      <c r="H37" s="11" t="s">
        <v>75</v>
      </c>
      <c r="I37" s="12">
        <f>+SUM(I13:I36)</f>
        <v>0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:E7">
    <cfRule type="expression" dxfId="0" priority="1">
      <formula>D7=""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52">
    <tabColor rgb="FFFFC000"/>
  </sheetPr>
  <dimension ref="A1:L33"/>
  <sheetViews>
    <sheetView topLeftCell="A10" zoomScale="90" zoomScaleNormal="90" workbookViewId="0">
      <selection activeCell="E29" sqref="E29"/>
    </sheetView>
  </sheetViews>
  <sheetFormatPr baseColWidth="10" defaultColWidth="11.42578125" defaultRowHeight="16.5" x14ac:dyDescent="0.3"/>
  <cols>
    <col min="1" max="1" width="3.28515625" customWidth="1"/>
    <col min="2" max="2" width="18.28515625" style="14" customWidth="1"/>
    <col min="3" max="3" width="19.42578125" style="14" customWidth="1"/>
    <col min="4" max="4" width="15.28515625" style="16" customWidth="1"/>
    <col min="5" max="7" width="15.28515625" style="14" customWidth="1"/>
    <col min="8" max="8" width="18.7109375" style="14" customWidth="1"/>
    <col min="9" max="9" width="16.140625" style="14" bestFit="1" customWidth="1"/>
    <col min="10" max="10" width="16" style="13" customWidth="1"/>
    <col min="11" max="11" width="8.85546875" style="13" customWidth="1"/>
    <col min="12" max="12" width="30.7109375" style="13" customWidth="1"/>
    <col min="13" max="16384" width="11.42578125" style="13"/>
  </cols>
  <sheetData>
    <row r="1" spans="1:12" x14ac:dyDescent="0.3">
      <c r="B1" s="13"/>
      <c r="D1" s="14"/>
      <c r="H1" s="13"/>
      <c r="I1" s="13"/>
    </row>
    <row r="2" spans="1:12" ht="21" x14ac:dyDescent="0.35">
      <c r="B2" s="67" t="s">
        <v>58</v>
      </c>
      <c r="C2" s="67"/>
      <c r="D2" s="67"/>
      <c r="E2" s="67"/>
      <c r="F2" s="67"/>
      <c r="G2" s="67"/>
      <c r="H2" s="67"/>
      <c r="I2" s="67"/>
      <c r="J2" s="67"/>
    </row>
    <row r="3" spans="1:12" customFormat="1" ht="15" x14ac:dyDescent="0.25"/>
    <row r="4" spans="1:12" ht="18" x14ac:dyDescent="0.35">
      <c r="B4" s="15" t="s">
        <v>56</v>
      </c>
      <c r="D4" s="14"/>
      <c r="G4" s="13"/>
      <c r="H4" s="13"/>
      <c r="I4" s="13"/>
    </row>
    <row r="5" spans="1:12" ht="6.75" customHeight="1" x14ac:dyDescent="0.3">
      <c r="B5" s="13"/>
      <c r="D5" s="14"/>
      <c r="H5" s="13"/>
      <c r="I5" s="13"/>
    </row>
    <row r="6" spans="1:12" s="22" customFormat="1" ht="24" customHeight="1" x14ac:dyDescent="0.25">
      <c r="A6" s="21"/>
      <c r="B6" s="62" t="s">
        <v>46</v>
      </c>
      <c r="C6" s="63"/>
      <c r="D6" s="64" t="s">
        <v>68</v>
      </c>
      <c r="E6" s="65"/>
      <c r="F6" s="65"/>
      <c r="G6" s="66"/>
      <c r="I6" s="23" t="s">
        <v>47</v>
      </c>
      <c r="J6" s="24" t="s">
        <v>69</v>
      </c>
      <c r="L6" s="39"/>
    </row>
    <row r="7" spans="1:12" customFormat="1" ht="15" x14ac:dyDescent="0.25">
      <c r="L7" s="40"/>
    </row>
    <row r="8" spans="1:12" x14ac:dyDescent="0.3">
      <c r="B8" s="13"/>
      <c r="D8" s="14"/>
      <c r="H8" s="13"/>
      <c r="I8" s="13"/>
      <c r="L8" s="41"/>
    </row>
    <row r="9" spans="1:12" ht="18" x14ac:dyDescent="0.35">
      <c r="B9" s="15" t="s">
        <v>57</v>
      </c>
      <c r="D9" s="14"/>
      <c r="H9" s="13"/>
      <c r="I9" s="13"/>
    </row>
    <row r="10" spans="1:12" ht="14.1" customHeight="1" x14ac:dyDescent="0.3">
      <c r="B10" s="13"/>
      <c r="D10" s="14"/>
      <c r="H10" s="13"/>
      <c r="I10" s="13"/>
    </row>
    <row r="11" spans="1:12" ht="30.75" customHeight="1" x14ac:dyDescent="0.3">
      <c r="B11" s="26" t="s">
        <v>1</v>
      </c>
      <c r="C11" s="26" t="s">
        <v>2</v>
      </c>
      <c r="D11" s="61" t="s">
        <v>3</v>
      </c>
      <c r="E11" s="61"/>
      <c r="F11" s="61" t="s">
        <v>4</v>
      </c>
      <c r="G11" s="61"/>
      <c r="H11" s="26" t="s">
        <v>55</v>
      </c>
      <c r="I11" s="13"/>
    </row>
    <row r="12" spans="1:12" x14ac:dyDescent="0.3">
      <c r="B12" s="34">
        <v>1</v>
      </c>
      <c r="C12" s="34" t="s">
        <v>40</v>
      </c>
      <c r="D12" s="59" t="s">
        <v>70</v>
      </c>
      <c r="E12" s="59"/>
      <c r="F12" s="59" t="s">
        <v>71</v>
      </c>
      <c r="G12" s="59"/>
      <c r="H12" s="35" t="s">
        <v>66</v>
      </c>
      <c r="I12" s="13"/>
    </row>
    <row r="13" spans="1:12" x14ac:dyDescent="0.3">
      <c r="B13" s="34">
        <v>1</v>
      </c>
      <c r="C13" s="34" t="s">
        <v>39</v>
      </c>
      <c r="D13" s="59" t="s">
        <v>71</v>
      </c>
      <c r="E13" s="59"/>
      <c r="F13" s="59" t="s">
        <v>70</v>
      </c>
      <c r="G13" s="59"/>
      <c r="H13" s="35" t="s">
        <v>66</v>
      </c>
      <c r="I13" s="13"/>
    </row>
    <row r="14" spans="1:12" x14ac:dyDescent="0.3">
      <c r="B14" s="34">
        <v>2</v>
      </c>
      <c r="C14" s="34" t="s">
        <v>40</v>
      </c>
      <c r="D14" s="59" t="s">
        <v>72</v>
      </c>
      <c r="E14" s="59"/>
      <c r="F14" s="59" t="s">
        <v>73</v>
      </c>
      <c r="G14" s="59"/>
      <c r="H14" s="35" t="s">
        <v>66</v>
      </c>
      <c r="I14" s="13"/>
    </row>
    <row r="15" spans="1:12" x14ac:dyDescent="0.3">
      <c r="B15" s="34">
        <v>2</v>
      </c>
      <c r="C15" s="34" t="s">
        <v>39</v>
      </c>
      <c r="D15" s="59" t="s">
        <v>73</v>
      </c>
      <c r="E15" s="59"/>
      <c r="F15" s="59" t="s">
        <v>72</v>
      </c>
      <c r="G15" s="59"/>
      <c r="H15" s="35" t="s">
        <v>66</v>
      </c>
      <c r="I15" s="13"/>
    </row>
    <row r="16" spans="1:12" x14ac:dyDescent="0.3">
      <c r="B16" s="48">
        <v>5</v>
      </c>
      <c r="C16" s="48" t="s">
        <v>40</v>
      </c>
      <c r="D16" s="59" t="s">
        <v>72</v>
      </c>
      <c r="E16" s="59"/>
      <c r="F16" s="59" t="s">
        <v>73</v>
      </c>
      <c r="G16" s="59"/>
      <c r="H16" s="35" t="s">
        <v>66</v>
      </c>
      <c r="I16" s="13"/>
    </row>
    <row r="17" spans="2:12" x14ac:dyDescent="0.3">
      <c r="B17" s="48">
        <v>5</v>
      </c>
      <c r="C17" s="48" t="s">
        <v>39</v>
      </c>
      <c r="D17" s="59" t="s">
        <v>73</v>
      </c>
      <c r="E17" s="59"/>
      <c r="F17" s="59" t="s">
        <v>72</v>
      </c>
      <c r="G17" s="59"/>
      <c r="H17" s="35" t="s">
        <v>66</v>
      </c>
      <c r="I17" s="13"/>
    </row>
    <row r="18" spans="2:12" x14ac:dyDescent="0.3">
      <c r="B18" s="49">
        <v>9</v>
      </c>
      <c r="C18" s="49" t="s">
        <v>40</v>
      </c>
      <c r="D18" s="60" t="s">
        <v>72</v>
      </c>
      <c r="E18" s="60"/>
      <c r="F18" s="60" t="s">
        <v>71</v>
      </c>
      <c r="G18" s="60"/>
      <c r="H18" s="45" t="s">
        <v>66</v>
      </c>
      <c r="I18" s="13"/>
    </row>
    <row r="19" spans="2:12" x14ac:dyDescent="0.3">
      <c r="B19" s="49">
        <v>9</v>
      </c>
      <c r="C19" s="49" t="s">
        <v>39</v>
      </c>
      <c r="D19" s="60" t="s">
        <v>71</v>
      </c>
      <c r="E19" s="60"/>
      <c r="F19" s="60" t="s">
        <v>72</v>
      </c>
      <c r="G19" s="60"/>
      <c r="H19" s="45" t="s">
        <v>66</v>
      </c>
      <c r="I19" s="13"/>
    </row>
    <row r="20" spans="2:12" x14ac:dyDescent="0.3">
      <c r="B20" s="34">
        <v>6</v>
      </c>
      <c r="C20" s="34" t="s">
        <v>40</v>
      </c>
      <c r="D20" s="59" t="s">
        <v>70</v>
      </c>
      <c r="E20" s="59"/>
      <c r="F20" s="59" t="s">
        <v>71</v>
      </c>
      <c r="G20" s="59"/>
      <c r="H20" s="35" t="s">
        <v>66</v>
      </c>
      <c r="I20" s="13"/>
    </row>
    <row r="21" spans="2:12" x14ac:dyDescent="0.3">
      <c r="B21" s="34">
        <v>6</v>
      </c>
      <c r="C21" s="34" t="s">
        <v>39</v>
      </c>
      <c r="D21" s="59" t="s">
        <v>71</v>
      </c>
      <c r="E21" s="59"/>
      <c r="F21" s="59" t="s">
        <v>70</v>
      </c>
      <c r="G21" s="59"/>
      <c r="H21" s="35" t="s">
        <v>66</v>
      </c>
      <c r="I21" s="13"/>
      <c r="L21" s="20"/>
    </row>
    <row r="22" spans="2:12" x14ac:dyDescent="0.3">
      <c r="B22" s="34" t="s">
        <v>74</v>
      </c>
      <c r="C22" s="34" t="s">
        <v>40</v>
      </c>
      <c r="D22" s="59" t="s">
        <v>70</v>
      </c>
      <c r="E22" s="59"/>
      <c r="F22" s="59" t="s">
        <v>71</v>
      </c>
      <c r="G22" s="59"/>
      <c r="H22" s="35" t="s">
        <v>66</v>
      </c>
    </row>
    <row r="23" spans="2:12" x14ac:dyDescent="0.3">
      <c r="B23" s="34" t="s">
        <v>74</v>
      </c>
      <c r="C23" s="34" t="s">
        <v>39</v>
      </c>
      <c r="D23" s="59" t="s">
        <v>71</v>
      </c>
      <c r="E23" s="59"/>
      <c r="F23" s="59" t="s">
        <v>70</v>
      </c>
      <c r="G23" s="59"/>
      <c r="H23" s="35" t="s">
        <v>66</v>
      </c>
    </row>
    <row r="24" spans="2:12" x14ac:dyDescent="0.3">
      <c r="B24" s="34">
        <v>8</v>
      </c>
      <c r="C24" s="34" t="s">
        <v>40</v>
      </c>
      <c r="D24" s="59" t="s">
        <v>70</v>
      </c>
      <c r="E24" s="59"/>
      <c r="F24" s="59" t="s">
        <v>71</v>
      </c>
      <c r="G24" s="59"/>
      <c r="H24" s="35" t="s">
        <v>66</v>
      </c>
    </row>
    <row r="25" spans="2:12" x14ac:dyDescent="0.3">
      <c r="B25" s="34">
        <v>8</v>
      </c>
      <c r="C25" s="34" t="s">
        <v>39</v>
      </c>
      <c r="D25" s="59" t="s">
        <v>71</v>
      </c>
      <c r="E25" s="59"/>
      <c r="F25" s="59" t="s">
        <v>70</v>
      </c>
      <c r="G25" s="59"/>
      <c r="H25" s="35" t="s">
        <v>66</v>
      </c>
      <c r="J25" s="19"/>
    </row>
    <row r="26" spans="2:12" x14ac:dyDescent="0.3">
      <c r="B26" s="34" t="s">
        <v>78</v>
      </c>
      <c r="C26" s="34" t="s">
        <v>40</v>
      </c>
      <c r="D26" s="68" t="s">
        <v>79</v>
      </c>
      <c r="E26" s="68"/>
      <c r="F26" s="69" t="s">
        <v>71</v>
      </c>
      <c r="G26" s="70"/>
      <c r="H26" s="35" t="s">
        <v>66</v>
      </c>
      <c r="J26" s="19"/>
    </row>
    <row r="27" spans="2:12" x14ac:dyDescent="0.3">
      <c r="B27" s="34"/>
      <c r="C27" s="34"/>
      <c r="D27" s="71"/>
      <c r="E27" s="72"/>
      <c r="F27" s="59"/>
      <c r="G27" s="59"/>
      <c r="H27" s="35"/>
      <c r="J27" s="19"/>
    </row>
    <row r="28" spans="2:12" x14ac:dyDescent="0.3">
      <c r="D28" s="36"/>
      <c r="E28" s="36"/>
      <c r="F28" s="36"/>
      <c r="G28" s="36"/>
      <c r="H28" s="36"/>
      <c r="J28" s="19"/>
    </row>
    <row r="29" spans="2:12" x14ac:dyDescent="0.3">
      <c r="D29" s="37"/>
      <c r="E29" s="38"/>
      <c r="F29" s="38"/>
      <c r="G29" s="38"/>
      <c r="H29" s="38"/>
      <c r="J29" s="19"/>
    </row>
    <row r="30" spans="2:12" x14ac:dyDescent="0.3">
      <c r="J30" s="19"/>
    </row>
    <row r="31" spans="2:12" x14ac:dyDescent="0.3">
      <c r="J31" s="19"/>
    </row>
    <row r="32" spans="2:12" x14ac:dyDescent="0.3">
      <c r="J32" s="19"/>
    </row>
    <row r="33" spans="10:10" x14ac:dyDescent="0.3">
      <c r="J33" s="19"/>
    </row>
  </sheetData>
  <mergeCells count="37">
    <mergeCell ref="D25:E25"/>
    <mergeCell ref="F25:G25"/>
    <mergeCell ref="D26:E26"/>
    <mergeCell ref="F26:G26"/>
    <mergeCell ref="D27:E27"/>
    <mergeCell ref="F27:G27"/>
    <mergeCell ref="D22:E22"/>
    <mergeCell ref="F22:G22"/>
    <mergeCell ref="D23:E23"/>
    <mergeCell ref="F23:G23"/>
    <mergeCell ref="D24:E24"/>
    <mergeCell ref="F24:G24"/>
    <mergeCell ref="D14:E14"/>
    <mergeCell ref="F14:G14"/>
    <mergeCell ref="D12:E12"/>
    <mergeCell ref="F12:G12"/>
    <mergeCell ref="D13:E13"/>
    <mergeCell ref="F13:G13"/>
    <mergeCell ref="D11:E11"/>
    <mergeCell ref="F11:G11"/>
    <mergeCell ref="B6:C6"/>
    <mergeCell ref="D6:G6"/>
    <mergeCell ref="B2:J2"/>
    <mergeCell ref="D21:E21"/>
    <mergeCell ref="F21:G21"/>
    <mergeCell ref="D15:E15"/>
    <mergeCell ref="F15:G15"/>
    <mergeCell ref="D20:E20"/>
    <mergeCell ref="F20:G20"/>
    <mergeCell ref="D19:E19"/>
    <mergeCell ref="F19:G19"/>
    <mergeCell ref="D16:E16"/>
    <mergeCell ref="F16:G16"/>
    <mergeCell ref="D17:E17"/>
    <mergeCell ref="F17:G17"/>
    <mergeCell ref="D18:E18"/>
    <mergeCell ref="F18:G18"/>
  </mergeCells>
  <conditionalFormatting sqref="J6">
    <cfRule type="expression" dxfId="29" priority="180">
      <formula>J6=""</formula>
    </cfRule>
  </conditionalFormatting>
  <conditionalFormatting sqref="D6:G6">
    <cfRule type="expression" dxfId="28" priority="177">
      <formula>D6=""</formula>
    </cfRule>
  </conditionalFormatting>
  <conditionalFormatting sqref="H12:H21">
    <cfRule type="expression" dxfId="27" priority="3">
      <formula>H12=""</formula>
    </cfRule>
  </conditionalFormatting>
  <conditionalFormatting sqref="B12:C21">
    <cfRule type="expression" dxfId="26" priority="2">
      <formula>B12=""</formula>
    </cfRule>
  </conditionalFormatting>
  <conditionalFormatting sqref="D12:D21 F12:F21">
    <cfRule type="expression" dxfId="25" priority="1">
      <formula>D12=""</formula>
    </cfRule>
  </conditionalFormatting>
  <dataValidations count="1">
    <dataValidation allowBlank="1" showInputMessage="1" showErrorMessage="1" prompt="Origen y Destino como LOCALIDAD" sqref="D11:E11 D12:D23 E12:E15 E19:E23 D24:E25 G24 G12:G15 F12:F24 G18 G20:G22 F25:G27"/>
  </dataValidations>
  <printOptions horizontalCentered="1"/>
  <pageMargins left="0.70866141732283472" right="0.70866141732283472" top="0.74803149606299213" bottom="0.74803149606299213" header="0.31496062992125984" footer="0.31496062992125984"/>
  <pageSetup paperSize="297" scale="8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I37"/>
  <sheetViews>
    <sheetView zoomScale="99" zoomScaleNormal="99" workbookViewId="0">
      <selection activeCell="D33" sqref="D33"/>
    </sheetView>
  </sheetViews>
  <sheetFormatPr baseColWidth="10" defaultRowHeight="15" x14ac:dyDescent="0.25"/>
  <cols>
    <col min="4" max="4" width="15.28515625" customWidth="1"/>
    <col min="5" max="5" width="14.85546875" customWidth="1"/>
    <col min="6" max="6" width="15.140625" customWidth="1"/>
  </cols>
  <sheetData>
    <row r="2" spans="2:9" ht="21" x14ac:dyDescent="0.25">
      <c r="B2" s="73" t="str">
        <f>"PROGRAMA DE OPERACIÓN DEL SERVICIO ("&amp;B7&amp;" - "&amp;C7&amp;")"</f>
        <v>PROGRAMA DE OPERACIÓN DEL SERVICIO (1 - Ida)</v>
      </c>
      <c r="C2" s="73"/>
      <c r="D2" s="73"/>
      <c r="E2" s="73"/>
      <c r="F2" s="73"/>
      <c r="G2" s="73"/>
      <c r="H2" s="73"/>
      <c r="I2" s="73"/>
    </row>
    <row r="4" spans="2:9" x14ac:dyDescent="0.25">
      <c r="B4" s="1" t="s">
        <v>0</v>
      </c>
      <c r="C4" s="1"/>
      <c r="D4" s="1"/>
      <c r="E4" s="1"/>
      <c r="F4" s="1"/>
      <c r="G4" s="1"/>
      <c r="H4" s="1"/>
      <c r="I4" s="1"/>
    </row>
    <row r="6" spans="2:9" x14ac:dyDescent="0.25">
      <c r="B6" s="43" t="s">
        <v>1</v>
      </c>
      <c r="C6" s="43" t="s">
        <v>2</v>
      </c>
      <c r="D6" s="43" t="s">
        <v>3</v>
      </c>
      <c r="E6" s="43" t="s">
        <v>4</v>
      </c>
      <c r="F6" s="43" t="s">
        <v>5</v>
      </c>
      <c r="G6" s="2"/>
    </row>
    <row r="7" spans="2:9" ht="30" x14ac:dyDescent="0.25">
      <c r="B7" s="42">
        <f>Servicios!B12</f>
        <v>1</v>
      </c>
      <c r="C7" s="42" t="str">
        <f>+Servicios!C12</f>
        <v>Ida</v>
      </c>
      <c r="D7" s="42" t="str">
        <f>+Servicios!D12</f>
        <v>Archipiélago de Chiloé</v>
      </c>
      <c r="E7" s="42" t="str">
        <f>+Servicios!F12</f>
        <v>CADI UMAG</v>
      </c>
      <c r="F7" s="42" t="str">
        <f>+TAPA!I8</f>
        <v>NORMAL</v>
      </c>
      <c r="G7" s="2"/>
    </row>
    <row r="9" spans="2:9" x14ac:dyDescent="0.25">
      <c r="B9" s="1" t="s">
        <v>6</v>
      </c>
      <c r="C9" s="1"/>
      <c r="D9" s="1"/>
      <c r="E9" s="1"/>
      <c r="F9" s="1"/>
      <c r="G9" s="1"/>
      <c r="H9" s="1"/>
      <c r="I9" s="1"/>
    </row>
    <row r="11" spans="2:9" x14ac:dyDescent="0.25">
      <c r="B11" s="74" t="s">
        <v>7</v>
      </c>
      <c r="C11" s="74" t="s">
        <v>8</v>
      </c>
      <c r="D11" s="75" t="s">
        <v>9</v>
      </c>
      <c r="E11" s="75"/>
      <c r="F11" s="75" t="s">
        <v>10</v>
      </c>
      <c r="G11" s="75"/>
      <c r="H11" s="75" t="s">
        <v>11</v>
      </c>
      <c r="I11" s="75"/>
    </row>
    <row r="12" spans="2:9" ht="30" x14ac:dyDescent="0.25">
      <c r="B12" s="74"/>
      <c r="C12" s="74"/>
      <c r="D12" s="3" t="s">
        <v>12</v>
      </c>
      <c r="E12" s="3" t="s">
        <v>13</v>
      </c>
      <c r="F12" s="3" t="s">
        <v>12</v>
      </c>
      <c r="G12" s="3" t="s">
        <v>13</v>
      </c>
      <c r="H12" s="3" t="s">
        <v>12</v>
      </c>
      <c r="I12" s="3" t="s">
        <v>13</v>
      </c>
    </row>
    <row r="13" spans="2:9" ht="15.75" x14ac:dyDescent="0.25">
      <c r="B13" s="4">
        <v>0</v>
      </c>
      <c r="C13" s="5" t="s">
        <v>14</v>
      </c>
      <c r="D13" s="6"/>
      <c r="E13" s="7"/>
      <c r="F13" s="6"/>
      <c r="G13" s="7"/>
      <c r="H13" s="6"/>
      <c r="I13" s="7"/>
    </row>
    <row r="14" spans="2:9" ht="15.75" x14ac:dyDescent="0.25">
      <c r="B14" s="8">
        <v>1</v>
      </c>
      <c r="C14" s="27" t="s">
        <v>15</v>
      </c>
      <c r="D14" s="9"/>
      <c r="E14" s="10"/>
      <c r="F14" s="9"/>
      <c r="G14" s="10"/>
      <c r="H14" s="9"/>
      <c r="I14" s="10"/>
    </row>
    <row r="15" spans="2:9" ht="15.75" x14ac:dyDescent="0.25">
      <c r="B15" s="4">
        <v>2</v>
      </c>
      <c r="C15" s="5" t="s">
        <v>16</v>
      </c>
      <c r="D15" s="6"/>
      <c r="E15" s="7"/>
      <c r="F15" s="6"/>
      <c r="G15" s="7"/>
      <c r="H15" s="6"/>
      <c r="I15" s="7"/>
    </row>
    <row r="16" spans="2:9" ht="15.75" x14ac:dyDescent="0.25">
      <c r="B16" s="8">
        <v>3</v>
      </c>
      <c r="C16" s="27" t="s">
        <v>17</v>
      </c>
      <c r="D16" s="9"/>
      <c r="E16" s="10"/>
      <c r="F16" s="9"/>
      <c r="G16" s="10"/>
      <c r="H16" s="9"/>
      <c r="I16" s="10"/>
    </row>
    <row r="17" spans="2:9" ht="15.75" x14ac:dyDescent="0.25">
      <c r="B17" s="4">
        <v>4</v>
      </c>
      <c r="C17" s="5" t="s">
        <v>18</v>
      </c>
      <c r="D17" s="6"/>
      <c r="E17" s="7"/>
      <c r="F17" s="6"/>
      <c r="G17" s="7"/>
      <c r="H17" s="6"/>
      <c r="I17" s="7"/>
    </row>
    <row r="18" spans="2:9" ht="15.75" x14ac:dyDescent="0.25">
      <c r="B18" s="8">
        <v>5</v>
      </c>
      <c r="C18" s="27" t="s">
        <v>19</v>
      </c>
      <c r="D18" s="9"/>
      <c r="E18" s="10"/>
      <c r="F18" s="9"/>
      <c r="G18" s="10"/>
      <c r="H18" s="9"/>
      <c r="I18" s="10"/>
    </row>
    <row r="19" spans="2:9" ht="15.75" x14ac:dyDescent="0.25">
      <c r="B19" s="4">
        <v>6</v>
      </c>
      <c r="C19" s="5" t="s">
        <v>20</v>
      </c>
      <c r="D19" s="6" t="s">
        <v>76</v>
      </c>
      <c r="E19" s="7">
        <v>1</v>
      </c>
      <c r="F19" s="6"/>
      <c r="G19" s="7"/>
      <c r="H19" s="6"/>
      <c r="I19" s="7"/>
    </row>
    <row r="20" spans="2:9" ht="15.75" x14ac:dyDescent="0.25">
      <c r="B20" s="8">
        <v>7</v>
      </c>
      <c r="C20" s="27" t="s">
        <v>21</v>
      </c>
      <c r="D20" s="9" t="s">
        <v>80</v>
      </c>
      <c r="E20" s="9">
        <v>7</v>
      </c>
      <c r="F20" s="9"/>
      <c r="G20" s="10"/>
      <c r="H20" s="9"/>
      <c r="I20" s="10"/>
    </row>
    <row r="21" spans="2:9" ht="15.75" x14ac:dyDescent="0.25">
      <c r="B21" s="4">
        <v>8</v>
      </c>
      <c r="C21" s="5" t="s">
        <v>22</v>
      </c>
      <c r="D21" s="6" t="s">
        <v>80</v>
      </c>
      <c r="E21" s="6">
        <v>5</v>
      </c>
      <c r="F21" s="6" t="s">
        <v>76</v>
      </c>
      <c r="G21" s="46">
        <v>3</v>
      </c>
      <c r="H21" s="6"/>
      <c r="I21" s="7"/>
    </row>
    <row r="22" spans="2:9" x14ac:dyDescent="0.25">
      <c r="B22" s="8">
        <v>9</v>
      </c>
      <c r="C22" s="27" t="s">
        <v>23</v>
      </c>
      <c r="D22" s="9" t="s">
        <v>81</v>
      </c>
      <c r="E22" s="9">
        <v>5</v>
      </c>
      <c r="F22" s="9" t="s">
        <v>76</v>
      </c>
      <c r="G22" s="9">
        <v>3</v>
      </c>
      <c r="H22" s="9" t="s">
        <v>76</v>
      </c>
      <c r="I22" s="9">
        <v>2</v>
      </c>
    </row>
    <row r="23" spans="2:9" x14ac:dyDescent="0.25">
      <c r="B23" s="4">
        <v>10</v>
      </c>
      <c r="C23" s="5" t="s">
        <v>24</v>
      </c>
      <c r="D23" s="6" t="s">
        <v>81</v>
      </c>
      <c r="E23" s="6">
        <v>5</v>
      </c>
      <c r="F23" s="6" t="s">
        <v>76</v>
      </c>
      <c r="G23" s="6">
        <v>4</v>
      </c>
      <c r="H23" s="6" t="s">
        <v>76</v>
      </c>
      <c r="I23" s="6">
        <v>2</v>
      </c>
    </row>
    <row r="24" spans="2:9" x14ac:dyDescent="0.25">
      <c r="B24" s="8">
        <v>11</v>
      </c>
      <c r="C24" s="27" t="s">
        <v>25</v>
      </c>
      <c r="D24" s="9" t="s">
        <v>81</v>
      </c>
      <c r="E24" s="9">
        <v>5</v>
      </c>
      <c r="F24" s="9" t="s">
        <v>81</v>
      </c>
      <c r="G24" s="9">
        <v>4</v>
      </c>
      <c r="H24" s="9" t="s">
        <v>76</v>
      </c>
      <c r="I24" s="9">
        <v>2</v>
      </c>
    </row>
    <row r="25" spans="2:9" x14ac:dyDescent="0.25">
      <c r="B25" s="4">
        <v>12</v>
      </c>
      <c r="C25" s="5" t="s">
        <v>26</v>
      </c>
      <c r="D25" s="6" t="s">
        <v>80</v>
      </c>
      <c r="E25" s="6">
        <v>5</v>
      </c>
      <c r="F25" s="6" t="s">
        <v>81</v>
      </c>
      <c r="G25" s="6">
        <v>4</v>
      </c>
      <c r="H25" s="6" t="s">
        <v>76</v>
      </c>
      <c r="I25" s="6">
        <v>2</v>
      </c>
    </row>
    <row r="26" spans="2:9" x14ac:dyDescent="0.25">
      <c r="B26" s="8">
        <v>13</v>
      </c>
      <c r="C26" s="27" t="s">
        <v>27</v>
      </c>
      <c r="D26" s="9" t="s">
        <v>80</v>
      </c>
      <c r="E26" s="9">
        <v>5</v>
      </c>
      <c r="F26" s="9" t="s">
        <v>81</v>
      </c>
      <c r="G26" s="9">
        <v>4</v>
      </c>
      <c r="H26" s="9" t="s">
        <v>76</v>
      </c>
      <c r="I26" s="9">
        <v>2</v>
      </c>
    </row>
    <row r="27" spans="2:9" x14ac:dyDescent="0.25">
      <c r="B27" s="4">
        <v>14</v>
      </c>
      <c r="C27" s="5" t="s">
        <v>28</v>
      </c>
      <c r="D27" s="6" t="s">
        <v>80</v>
      </c>
      <c r="E27" s="6">
        <v>5</v>
      </c>
      <c r="F27" s="6" t="s">
        <v>81</v>
      </c>
      <c r="G27" s="6">
        <v>4</v>
      </c>
      <c r="H27" s="6" t="s">
        <v>76</v>
      </c>
      <c r="I27" s="6">
        <v>2</v>
      </c>
    </row>
    <row r="28" spans="2:9" x14ac:dyDescent="0.25">
      <c r="B28" s="8">
        <v>15</v>
      </c>
      <c r="C28" s="27" t="s">
        <v>29</v>
      </c>
      <c r="D28" s="9" t="s">
        <v>81</v>
      </c>
      <c r="E28" s="9">
        <v>5</v>
      </c>
      <c r="F28" s="9" t="s">
        <v>76</v>
      </c>
      <c r="G28" s="9">
        <v>4</v>
      </c>
      <c r="H28" s="9" t="s">
        <v>76</v>
      </c>
      <c r="I28" s="9">
        <v>2</v>
      </c>
    </row>
    <row r="29" spans="2:9" x14ac:dyDescent="0.25">
      <c r="B29" s="4">
        <v>16</v>
      </c>
      <c r="C29" s="5" t="s">
        <v>30</v>
      </c>
      <c r="D29" s="6" t="s">
        <v>81</v>
      </c>
      <c r="E29" s="6">
        <v>4</v>
      </c>
      <c r="F29" s="6" t="s">
        <v>76</v>
      </c>
      <c r="G29" s="6">
        <v>4</v>
      </c>
      <c r="H29" s="6" t="s">
        <v>76</v>
      </c>
      <c r="I29" s="6">
        <v>2</v>
      </c>
    </row>
    <row r="30" spans="2:9" x14ac:dyDescent="0.25">
      <c r="B30" s="8">
        <v>17</v>
      </c>
      <c r="C30" s="27" t="s">
        <v>31</v>
      </c>
      <c r="D30" s="9" t="s">
        <v>80</v>
      </c>
      <c r="E30" s="9">
        <v>5</v>
      </c>
      <c r="F30" s="9" t="s">
        <v>76</v>
      </c>
      <c r="G30" s="9">
        <v>4</v>
      </c>
      <c r="H30" s="9" t="s">
        <v>76</v>
      </c>
      <c r="I30" s="9">
        <v>2</v>
      </c>
    </row>
    <row r="31" spans="2:9" x14ac:dyDescent="0.25">
      <c r="B31" s="4">
        <v>18</v>
      </c>
      <c r="C31" s="5" t="s">
        <v>32</v>
      </c>
      <c r="D31" s="6" t="s">
        <v>80</v>
      </c>
      <c r="E31" s="6">
        <v>5</v>
      </c>
      <c r="F31" s="6" t="s">
        <v>76</v>
      </c>
      <c r="G31" s="6">
        <v>4</v>
      </c>
      <c r="H31" s="6" t="s">
        <v>76</v>
      </c>
      <c r="I31" s="6">
        <v>2</v>
      </c>
    </row>
    <row r="32" spans="2:9" x14ac:dyDescent="0.25">
      <c r="B32" s="8">
        <v>19</v>
      </c>
      <c r="C32" s="27" t="s">
        <v>33</v>
      </c>
      <c r="D32" s="9" t="s">
        <v>80</v>
      </c>
      <c r="E32" s="9">
        <v>4</v>
      </c>
      <c r="F32" s="9" t="s">
        <v>76</v>
      </c>
      <c r="G32" s="9">
        <v>4</v>
      </c>
      <c r="H32" s="9" t="s">
        <v>76</v>
      </c>
      <c r="I32" s="9">
        <v>2</v>
      </c>
    </row>
    <row r="33" spans="2:9" x14ac:dyDescent="0.25">
      <c r="B33" s="4">
        <v>20</v>
      </c>
      <c r="C33" s="5" t="s">
        <v>34</v>
      </c>
      <c r="D33" s="6" t="s">
        <v>76</v>
      </c>
      <c r="E33" s="6">
        <v>4</v>
      </c>
      <c r="F33" s="6" t="s">
        <v>76</v>
      </c>
      <c r="G33" s="6">
        <v>4</v>
      </c>
      <c r="H33" s="6" t="s">
        <v>76</v>
      </c>
      <c r="I33" s="6">
        <v>2</v>
      </c>
    </row>
    <row r="34" spans="2:9" ht="15.75" x14ac:dyDescent="0.25">
      <c r="B34" s="8">
        <v>21</v>
      </c>
      <c r="C34" s="27" t="s">
        <v>35</v>
      </c>
      <c r="D34" s="9" t="s">
        <v>76</v>
      </c>
      <c r="E34" s="9">
        <v>3</v>
      </c>
      <c r="F34" s="9"/>
      <c r="G34" s="10"/>
      <c r="H34" s="9"/>
      <c r="I34" s="10"/>
    </row>
    <row r="35" spans="2:9" ht="15.75" x14ac:dyDescent="0.25">
      <c r="B35" s="4">
        <v>22</v>
      </c>
      <c r="C35" s="5" t="s">
        <v>36</v>
      </c>
      <c r="D35" s="6"/>
      <c r="E35" s="7"/>
      <c r="F35" s="6"/>
      <c r="G35" s="7"/>
      <c r="H35" s="6"/>
      <c r="I35" s="7"/>
    </row>
    <row r="36" spans="2:9" ht="15.75" x14ac:dyDescent="0.25">
      <c r="B36" s="8">
        <v>23</v>
      </c>
      <c r="C36" s="27" t="s">
        <v>37</v>
      </c>
      <c r="D36" s="9"/>
      <c r="E36" s="10"/>
      <c r="F36" s="9"/>
      <c r="G36" s="10"/>
      <c r="H36" s="9"/>
      <c r="I36" s="10"/>
    </row>
    <row r="37" spans="2:9" ht="15.75" x14ac:dyDescent="0.25">
      <c r="B37" s="4" t="s">
        <v>38</v>
      </c>
      <c r="C37" s="5"/>
      <c r="D37" s="11" t="s">
        <v>75</v>
      </c>
      <c r="E37" s="12">
        <f>+SUM(E13:E36)</f>
        <v>73</v>
      </c>
      <c r="F37" s="11" t="s">
        <v>75</v>
      </c>
      <c r="G37" s="12">
        <f>+SUM(G13:G36)</f>
        <v>50</v>
      </c>
      <c r="H37" s="11" t="s">
        <v>75</v>
      </c>
      <c r="I37" s="12">
        <f>+SUM(I13:I36)</f>
        <v>24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E7">
    <cfRule type="expression" dxfId="24" priority="1">
      <formula>E7=""</formula>
    </cfRule>
  </conditionalFormatting>
  <conditionalFormatting sqref="D7">
    <cfRule type="expression" dxfId="23" priority="2">
      <formula>D7=""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I37"/>
  <sheetViews>
    <sheetView zoomScale="85" zoomScaleNormal="85" workbookViewId="0">
      <selection activeCell="D13" sqref="D13:I36"/>
    </sheetView>
  </sheetViews>
  <sheetFormatPr baseColWidth="10" defaultRowHeight="15" x14ac:dyDescent="0.25"/>
  <cols>
    <col min="4" max="4" width="15" customWidth="1"/>
    <col min="5" max="5" width="12.42578125" customWidth="1"/>
    <col min="6" max="6" width="21.28515625" customWidth="1"/>
  </cols>
  <sheetData>
    <row r="2" spans="2:9" ht="21" x14ac:dyDescent="0.25">
      <c r="B2" s="73" t="str">
        <f>"PROGRAMA DE OPERACIÓN DEL SERVICIO ("&amp;B7&amp;" - "&amp;C7&amp;")"</f>
        <v>PROGRAMA DE OPERACIÓN DEL SERVICIO (1 - Regreso)</v>
      </c>
      <c r="C2" s="73"/>
      <c r="D2" s="73"/>
      <c r="E2" s="73"/>
      <c r="F2" s="73"/>
      <c r="G2" s="73"/>
      <c r="H2" s="73"/>
      <c r="I2" s="73"/>
    </row>
    <row r="4" spans="2:9" x14ac:dyDescent="0.25">
      <c r="B4" s="1" t="s">
        <v>0</v>
      </c>
      <c r="C4" s="1"/>
      <c r="D4" s="1"/>
      <c r="E4" s="1"/>
      <c r="F4" s="1"/>
      <c r="G4" s="1"/>
      <c r="H4" s="1"/>
      <c r="I4" s="1"/>
    </row>
    <row r="6" spans="2:9" x14ac:dyDescent="0.25">
      <c r="B6" s="43" t="s">
        <v>1</v>
      </c>
      <c r="C6" s="43" t="s">
        <v>2</v>
      </c>
      <c r="D6" s="43" t="s">
        <v>3</v>
      </c>
      <c r="E6" s="43" t="s">
        <v>4</v>
      </c>
      <c r="F6" s="43" t="s">
        <v>5</v>
      </c>
      <c r="G6" s="2"/>
    </row>
    <row r="7" spans="2:9" ht="30" x14ac:dyDescent="0.25">
      <c r="B7" s="42">
        <f>+Servicios!B13</f>
        <v>1</v>
      </c>
      <c r="C7" s="42" t="str">
        <f>+Servicios!C13</f>
        <v>Regreso</v>
      </c>
      <c r="D7" s="42" t="str">
        <f>+Servicios!D13</f>
        <v>CADI UMAG</v>
      </c>
      <c r="E7" s="42" t="str">
        <f>+Servicios!F13</f>
        <v>Archipiélago de Chiloé</v>
      </c>
      <c r="F7" s="42" t="str">
        <f>+TAPA!I8</f>
        <v>NORMAL</v>
      </c>
      <c r="G7" s="2"/>
    </row>
    <row r="9" spans="2:9" x14ac:dyDescent="0.25">
      <c r="B9" s="1" t="s">
        <v>6</v>
      </c>
      <c r="C9" s="1"/>
      <c r="D9" s="1"/>
      <c r="E9" s="1"/>
      <c r="F9" s="1"/>
      <c r="G9" s="1"/>
      <c r="H9" s="1"/>
      <c r="I9" s="1"/>
    </row>
    <row r="11" spans="2:9" x14ac:dyDescent="0.25">
      <c r="B11" s="74" t="s">
        <v>7</v>
      </c>
      <c r="C11" s="74" t="s">
        <v>8</v>
      </c>
      <c r="D11" s="75" t="s">
        <v>9</v>
      </c>
      <c r="E11" s="75"/>
      <c r="F11" s="75" t="s">
        <v>10</v>
      </c>
      <c r="G11" s="75"/>
      <c r="H11" s="75" t="s">
        <v>11</v>
      </c>
      <c r="I11" s="75"/>
    </row>
    <row r="12" spans="2:9" ht="30" x14ac:dyDescent="0.25">
      <c r="B12" s="74"/>
      <c r="C12" s="74"/>
      <c r="D12" s="3" t="s">
        <v>12</v>
      </c>
      <c r="E12" s="3" t="s">
        <v>13</v>
      </c>
      <c r="F12" s="3" t="s">
        <v>12</v>
      </c>
      <c r="G12" s="3" t="s">
        <v>13</v>
      </c>
      <c r="H12" s="3" t="s">
        <v>12</v>
      </c>
      <c r="I12" s="3" t="s">
        <v>13</v>
      </c>
    </row>
    <row r="13" spans="2:9" ht="15.75" x14ac:dyDescent="0.25">
      <c r="B13" s="4">
        <v>0</v>
      </c>
      <c r="C13" s="5" t="s">
        <v>14</v>
      </c>
      <c r="D13" s="6"/>
      <c r="E13" s="7"/>
      <c r="F13" s="6"/>
      <c r="G13" s="7"/>
      <c r="H13" s="6"/>
      <c r="I13" s="7"/>
    </row>
    <row r="14" spans="2:9" ht="15.75" x14ac:dyDescent="0.25">
      <c r="B14" s="8">
        <v>1</v>
      </c>
      <c r="C14" s="27" t="s">
        <v>15</v>
      </c>
      <c r="D14" s="9"/>
      <c r="E14" s="10"/>
      <c r="F14" s="9"/>
      <c r="G14" s="10"/>
      <c r="H14" s="9"/>
      <c r="I14" s="10"/>
    </row>
    <row r="15" spans="2:9" ht="15.75" x14ac:dyDescent="0.25">
      <c r="B15" s="4">
        <v>2</v>
      </c>
      <c r="C15" s="5" t="s">
        <v>16</v>
      </c>
      <c r="D15" s="6"/>
      <c r="E15" s="7"/>
      <c r="F15" s="6"/>
      <c r="G15" s="7"/>
      <c r="H15" s="6"/>
      <c r="I15" s="7"/>
    </row>
    <row r="16" spans="2:9" ht="15.75" x14ac:dyDescent="0.25">
      <c r="B16" s="8">
        <v>3</v>
      </c>
      <c r="C16" s="27" t="s">
        <v>17</v>
      </c>
      <c r="D16" s="9"/>
      <c r="E16" s="10"/>
      <c r="F16" s="9"/>
      <c r="G16" s="10"/>
      <c r="H16" s="9"/>
      <c r="I16" s="10"/>
    </row>
    <row r="17" spans="2:9" ht="15.75" x14ac:dyDescent="0.25">
      <c r="B17" s="4">
        <v>4</v>
      </c>
      <c r="C17" s="5" t="s">
        <v>18</v>
      </c>
      <c r="D17" s="6"/>
      <c r="E17" s="7"/>
      <c r="F17" s="6"/>
      <c r="G17" s="7"/>
      <c r="H17" s="6"/>
      <c r="I17" s="7"/>
    </row>
    <row r="18" spans="2:9" ht="15.75" x14ac:dyDescent="0.25">
      <c r="B18" s="8">
        <v>5</v>
      </c>
      <c r="C18" s="27" t="s">
        <v>19</v>
      </c>
      <c r="D18" s="9"/>
      <c r="E18" s="10"/>
      <c r="F18" s="9"/>
      <c r="G18" s="10"/>
      <c r="H18" s="9"/>
      <c r="I18" s="10"/>
    </row>
    <row r="19" spans="2:9" ht="15.75" x14ac:dyDescent="0.25">
      <c r="B19" s="4">
        <v>6</v>
      </c>
      <c r="C19" s="5" t="s">
        <v>20</v>
      </c>
      <c r="D19" s="6"/>
      <c r="E19" s="7"/>
      <c r="F19" s="6"/>
      <c r="G19" s="7"/>
      <c r="H19" s="6"/>
      <c r="I19" s="7"/>
    </row>
    <row r="20" spans="2:9" ht="15.75" x14ac:dyDescent="0.25">
      <c r="B20" s="8">
        <v>7</v>
      </c>
      <c r="C20" s="27" t="s">
        <v>21</v>
      </c>
      <c r="D20" s="9" t="s">
        <v>80</v>
      </c>
      <c r="E20" s="9">
        <v>5</v>
      </c>
      <c r="F20" s="9"/>
      <c r="G20" s="10"/>
      <c r="H20" s="9"/>
      <c r="I20" s="10"/>
    </row>
    <row r="21" spans="2:9" ht="15.75" x14ac:dyDescent="0.25">
      <c r="B21" s="4">
        <v>8</v>
      </c>
      <c r="C21" s="5" t="s">
        <v>22</v>
      </c>
      <c r="D21" s="6" t="s">
        <v>80</v>
      </c>
      <c r="E21" s="6">
        <v>5</v>
      </c>
      <c r="F21" s="6" t="s">
        <v>76</v>
      </c>
      <c r="G21" s="6">
        <v>3</v>
      </c>
      <c r="H21" s="6"/>
      <c r="I21" s="7"/>
    </row>
    <row r="22" spans="2:9" x14ac:dyDescent="0.25">
      <c r="B22" s="8">
        <v>9</v>
      </c>
      <c r="C22" s="27" t="s">
        <v>23</v>
      </c>
      <c r="D22" s="9" t="s">
        <v>81</v>
      </c>
      <c r="E22" s="9">
        <v>5</v>
      </c>
      <c r="F22" s="9" t="s">
        <v>76</v>
      </c>
      <c r="G22" s="9">
        <v>3</v>
      </c>
      <c r="H22" s="9" t="s">
        <v>76</v>
      </c>
      <c r="I22" s="9">
        <v>2</v>
      </c>
    </row>
    <row r="23" spans="2:9" x14ac:dyDescent="0.25">
      <c r="B23" s="4">
        <v>10</v>
      </c>
      <c r="C23" s="5" t="s">
        <v>24</v>
      </c>
      <c r="D23" s="6" t="s">
        <v>81</v>
      </c>
      <c r="E23" s="6">
        <v>5</v>
      </c>
      <c r="F23" s="6" t="s">
        <v>76</v>
      </c>
      <c r="G23" s="6">
        <v>4</v>
      </c>
      <c r="H23" s="6" t="s">
        <v>76</v>
      </c>
      <c r="I23" s="6">
        <v>2</v>
      </c>
    </row>
    <row r="24" spans="2:9" x14ac:dyDescent="0.25">
      <c r="B24" s="8">
        <v>11</v>
      </c>
      <c r="C24" s="27" t="s">
        <v>25</v>
      </c>
      <c r="D24" s="9" t="s">
        <v>81</v>
      </c>
      <c r="E24" s="9">
        <v>5</v>
      </c>
      <c r="F24" s="9" t="s">
        <v>81</v>
      </c>
      <c r="G24" s="9">
        <v>4</v>
      </c>
      <c r="H24" s="9" t="s">
        <v>76</v>
      </c>
      <c r="I24" s="9">
        <v>2</v>
      </c>
    </row>
    <row r="25" spans="2:9" x14ac:dyDescent="0.25">
      <c r="B25" s="4">
        <v>12</v>
      </c>
      <c r="C25" s="5" t="s">
        <v>26</v>
      </c>
      <c r="D25" s="6" t="s">
        <v>80</v>
      </c>
      <c r="E25" s="6">
        <v>5</v>
      </c>
      <c r="F25" s="6" t="s">
        <v>81</v>
      </c>
      <c r="G25" s="6">
        <v>4</v>
      </c>
      <c r="H25" s="6" t="s">
        <v>76</v>
      </c>
      <c r="I25" s="6">
        <v>2</v>
      </c>
    </row>
    <row r="26" spans="2:9" x14ac:dyDescent="0.25">
      <c r="B26" s="8">
        <v>13</v>
      </c>
      <c r="C26" s="27" t="s">
        <v>27</v>
      </c>
      <c r="D26" s="9" t="s">
        <v>80</v>
      </c>
      <c r="E26" s="9">
        <v>5</v>
      </c>
      <c r="F26" s="9" t="s">
        <v>81</v>
      </c>
      <c r="G26" s="9">
        <v>4</v>
      </c>
      <c r="H26" s="9" t="s">
        <v>76</v>
      </c>
      <c r="I26" s="9">
        <v>2</v>
      </c>
    </row>
    <row r="27" spans="2:9" x14ac:dyDescent="0.25">
      <c r="B27" s="4">
        <v>14</v>
      </c>
      <c r="C27" s="5" t="s">
        <v>28</v>
      </c>
      <c r="D27" s="6" t="s">
        <v>80</v>
      </c>
      <c r="E27" s="6">
        <v>5</v>
      </c>
      <c r="F27" s="6" t="s">
        <v>81</v>
      </c>
      <c r="G27" s="6">
        <v>4</v>
      </c>
      <c r="H27" s="6" t="s">
        <v>76</v>
      </c>
      <c r="I27" s="6">
        <v>2</v>
      </c>
    </row>
    <row r="28" spans="2:9" x14ac:dyDescent="0.25">
      <c r="B28" s="8">
        <v>15</v>
      </c>
      <c r="C28" s="27" t="s">
        <v>29</v>
      </c>
      <c r="D28" s="9" t="s">
        <v>81</v>
      </c>
      <c r="E28" s="9">
        <v>5</v>
      </c>
      <c r="F28" s="9" t="s">
        <v>76</v>
      </c>
      <c r="G28" s="9">
        <v>4</v>
      </c>
      <c r="H28" s="9" t="s">
        <v>76</v>
      </c>
      <c r="I28" s="9">
        <v>2</v>
      </c>
    </row>
    <row r="29" spans="2:9" x14ac:dyDescent="0.25">
      <c r="B29" s="4">
        <v>16</v>
      </c>
      <c r="C29" s="5" t="s">
        <v>30</v>
      </c>
      <c r="D29" s="6" t="s">
        <v>81</v>
      </c>
      <c r="E29" s="6">
        <v>4</v>
      </c>
      <c r="F29" s="6" t="s">
        <v>76</v>
      </c>
      <c r="G29" s="6">
        <v>4</v>
      </c>
      <c r="H29" s="6" t="s">
        <v>76</v>
      </c>
      <c r="I29" s="6">
        <v>2</v>
      </c>
    </row>
    <row r="30" spans="2:9" x14ac:dyDescent="0.25">
      <c r="B30" s="8">
        <v>17</v>
      </c>
      <c r="C30" s="27" t="s">
        <v>31</v>
      </c>
      <c r="D30" s="9" t="s">
        <v>80</v>
      </c>
      <c r="E30" s="9">
        <v>5</v>
      </c>
      <c r="F30" s="9" t="s">
        <v>76</v>
      </c>
      <c r="G30" s="9">
        <v>4</v>
      </c>
      <c r="H30" s="9" t="s">
        <v>76</v>
      </c>
      <c r="I30" s="9">
        <v>2</v>
      </c>
    </row>
    <row r="31" spans="2:9" x14ac:dyDescent="0.25">
      <c r="B31" s="4">
        <v>18</v>
      </c>
      <c r="C31" s="5" t="s">
        <v>32</v>
      </c>
      <c r="D31" s="6" t="s">
        <v>80</v>
      </c>
      <c r="E31" s="6">
        <v>5</v>
      </c>
      <c r="F31" s="6" t="s">
        <v>76</v>
      </c>
      <c r="G31" s="6">
        <v>4</v>
      </c>
      <c r="H31" s="6" t="s">
        <v>76</v>
      </c>
      <c r="I31" s="6">
        <v>2</v>
      </c>
    </row>
    <row r="32" spans="2:9" x14ac:dyDescent="0.25">
      <c r="B32" s="8">
        <v>19</v>
      </c>
      <c r="C32" s="27" t="s">
        <v>33</v>
      </c>
      <c r="D32" s="9" t="s">
        <v>80</v>
      </c>
      <c r="E32" s="9">
        <v>4</v>
      </c>
      <c r="F32" s="9" t="s">
        <v>76</v>
      </c>
      <c r="G32" s="9">
        <v>4</v>
      </c>
      <c r="H32" s="9" t="s">
        <v>76</v>
      </c>
      <c r="I32" s="9">
        <v>2</v>
      </c>
    </row>
    <row r="33" spans="2:9" x14ac:dyDescent="0.25">
      <c r="B33" s="4">
        <v>20</v>
      </c>
      <c r="C33" s="5" t="s">
        <v>34</v>
      </c>
      <c r="D33" s="6" t="s">
        <v>76</v>
      </c>
      <c r="E33" s="6">
        <v>4</v>
      </c>
      <c r="F33" s="6" t="s">
        <v>76</v>
      </c>
      <c r="G33" s="6">
        <v>4</v>
      </c>
      <c r="H33" s="6" t="s">
        <v>76</v>
      </c>
      <c r="I33" s="6">
        <v>2</v>
      </c>
    </row>
    <row r="34" spans="2:9" ht="15.75" x14ac:dyDescent="0.25">
      <c r="B34" s="8">
        <v>21</v>
      </c>
      <c r="C34" s="27" t="s">
        <v>35</v>
      </c>
      <c r="D34" s="9" t="s">
        <v>76</v>
      </c>
      <c r="E34" s="9">
        <v>3</v>
      </c>
      <c r="F34" s="9"/>
      <c r="G34" s="10"/>
      <c r="H34" s="9"/>
      <c r="I34" s="10"/>
    </row>
    <row r="35" spans="2:9" ht="15.75" x14ac:dyDescent="0.25">
      <c r="B35" s="4">
        <v>22</v>
      </c>
      <c r="C35" s="5" t="s">
        <v>36</v>
      </c>
      <c r="D35" s="6"/>
      <c r="E35" s="7"/>
      <c r="F35" s="6"/>
      <c r="G35" s="7"/>
      <c r="H35" s="6"/>
      <c r="I35" s="7"/>
    </row>
    <row r="36" spans="2:9" ht="15.75" x14ac:dyDescent="0.25">
      <c r="B36" s="8">
        <v>23</v>
      </c>
      <c r="C36" s="27" t="s">
        <v>37</v>
      </c>
      <c r="D36" s="9"/>
      <c r="E36" s="10"/>
      <c r="F36" s="9"/>
      <c r="G36" s="10"/>
      <c r="H36" s="9"/>
      <c r="I36" s="10"/>
    </row>
    <row r="37" spans="2:9" ht="15.75" x14ac:dyDescent="0.25">
      <c r="B37" s="4" t="s">
        <v>38</v>
      </c>
      <c r="C37" s="5"/>
      <c r="D37" s="11" t="s">
        <v>75</v>
      </c>
      <c r="E37" s="12">
        <f>+SUM(E13:E36)</f>
        <v>70</v>
      </c>
      <c r="F37" s="11" t="s">
        <v>75</v>
      </c>
      <c r="G37" s="12">
        <f>+SUM(G13:G36)</f>
        <v>50</v>
      </c>
      <c r="H37" s="11" t="s">
        <v>75</v>
      </c>
      <c r="I37" s="12">
        <f>+SUM(I13:I36)</f>
        <v>24</v>
      </c>
    </row>
  </sheetData>
  <mergeCells count="6">
    <mergeCell ref="B2:I2"/>
    <mergeCell ref="B11:B12"/>
    <mergeCell ref="C11:C12"/>
    <mergeCell ref="D11:E11"/>
    <mergeCell ref="F11:G11"/>
    <mergeCell ref="H11:I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I37"/>
  <sheetViews>
    <sheetView zoomScale="85" zoomScaleNormal="85" workbookViewId="0">
      <selection activeCell="D13" sqref="D13:I36"/>
    </sheetView>
  </sheetViews>
  <sheetFormatPr baseColWidth="10" defaultRowHeight="15" x14ac:dyDescent="0.25"/>
  <cols>
    <col min="4" max="4" width="18.42578125" customWidth="1"/>
    <col min="6" max="6" width="20.42578125" customWidth="1"/>
  </cols>
  <sheetData>
    <row r="2" spans="2:9" ht="21" x14ac:dyDescent="0.25">
      <c r="B2" s="73" t="str">
        <f>"PROGRAMA DE OPERACIÓN DEL SERVICIO ("&amp;B7&amp;" - "&amp;C7&amp;")"</f>
        <v>PROGRAMA DE OPERACIÓN DEL SERVICIO (2 - Ida)</v>
      </c>
      <c r="C2" s="73"/>
      <c r="D2" s="73"/>
      <c r="E2" s="73"/>
      <c r="F2" s="73"/>
      <c r="G2" s="73"/>
      <c r="H2" s="73"/>
      <c r="I2" s="73"/>
    </row>
    <row r="4" spans="2:9" x14ac:dyDescent="0.25">
      <c r="B4" s="1" t="s">
        <v>0</v>
      </c>
      <c r="C4" s="1"/>
      <c r="D4" s="1"/>
      <c r="E4" s="1"/>
      <c r="F4" s="1"/>
      <c r="G4" s="1"/>
      <c r="H4" s="1"/>
      <c r="I4" s="1"/>
    </row>
    <row r="6" spans="2:9" x14ac:dyDescent="0.25">
      <c r="B6" s="43" t="s">
        <v>1</v>
      </c>
      <c r="C6" s="43" t="s">
        <v>2</v>
      </c>
      <c r="D6" s="43" t="s">
        <v>3</v>
      </c>
      <c r="E6" s="43" t="s">
        <v>4</v>
      </c>
      <c r="F6" s="43" t="s">
        <v>5</v>
      </c>
      <c r="G6" s="2"/>
    </row>
    <row r="7" spans="2:9" ht="30" x14ac:dyDescent="0.25">
      <c r="B7" s="42">
        <f>+Servicios!B14</f>
        <v>2</v>
      </c>
      <c r="C7" s="42" t="str">
        <f>+Servicios!C14</f>
        <v>Ida</v>
      </c>
      <c r="D7" s="42" t="str">
        <f>+Servicios!D14</f>
        <v>Villa Nelda Panicucci</v>
      </c>
      <c r="E7" s="42" t="str">
        <f>+Servicios!F14</f>
        <v>Zona Franca</v>
      </c>
      <c r="F7" s="42" t="str">
        <f>+TAPA!I8</f>
        <v>NORMAL</v>
      </c>
      <c r="G7" s="2"/>
    </row>
    <row r="9" spans="2:9" x14ac:dyDescent="0.25">
      <c r="B9" s="1" t="s">
        <v>6</v>
      </c>
      <c r="C9" s="1"/>
      <c r="D9" s="1"/>
      <c r="E9" s="1"/>
      <c r="F9" s="1"/>
      <c r="G9" s="1"/>
      <c r="H9" s="1"/>
      <c r="I9" s="1"/>
    </row>
    <row r="11" spans="2:9" x14ac:dyDescent="0.25">
      <c r="B11" s="74" t="s">
        <v>7</v>
      </c>
      <c r="C11" s="74" t="s">
        <v>8</v>
      </c>
      <c r="D11" s="75" t="s">
        <v>9</v>
      </c>
      <c r="E11" s="75"/>
      <c r="F11" s="75" t="s">
        <v>10</v>
      </c>
      <c r="G11" s="75"/>
      <c r="H11" s="75" t="s">
        <v>11</v>
      </c>
      <c r="I11" s="75"/>
    </row>
    <row r="12" spans="2:9" ht="30" x14ac:dyDescent="0.25">
      <c r="B12" s="74"/>
      <c r="C12" s="74"/>
      <c r="D12" s="3" t="s">
        <v>12</v>
      </c>
      <c r="E12" s="3" t="s">
        <v>13</v>
      </c>
      <c r="F12" s="3" t="s">
        <v>12</v>
      </c>
      <c r="G12" s="3" t="s">
        <v>13</v>
      </c>
      <c r="H12" s="3" t="s">
        <v>12</v>
      </c>
      <c r="I12" s="3" t="s">
        <v>13</v>
      </c>
    </row>
    <row r="13" spans="2:9" ht="15.75" x14ac:dyDescent="0.25">
      <c r="B13" s="4">
        <v>0</v>
      </c>
      <c r="C13" s="5" t="s">
        <v>14</v>
      </c>
      <c r="D13" s="6"/>
      <c r="E13" s="7"/>
      <c r="F13" s="6"/>
      <c r="G13" s="7"/>
      <c r="H13" s="6"/>
      <c r="I13" s="7"/>
    </row>
    <row r="14" spans="2:9" ht="15.75" x14ac:dyDescent="0.25">
      <c r="B14" s="8">
        <v>1</v>
      </c>
      <c r="C14" s="27" t="s">
        <v>15</v>
      </c>
      <c r="D14" s="9"/>
      <c r="E14" s="10"/>
      <c r="F14" s="9"/>
      <c r="G14" s="10"/>
      <c r="H14" s="9"/>
      <c r="I14" s="10"/>
    </row>
    <row r="15" spans="2:9" ht="15.75" x14ac:dyDescent="0.25">
      <c r="B15" s="4">
        <v>2</v>
      </c>
      <c r="C15" s="5" t="s">
        <v>16</v>
      </c>
      <c r="D15" s="6"/>
      <c r="E15" s="7"/>
      <c r="F15" s="6"/>
      <c r="G15" s="7"/>
      <c r="H15" s="6"/>
      <c r="I15" s="7"/>
    </row>
    <row r="16" spans="2:9" ht="15.75" x14ac:dyDescent="0.25">
      <c r="B16" s="8">
        <v>3</v>
      </c>
      <c r="C16" s="27" t="s">
        <v>17</v>
      </c>
      <c r="D16" s="9"/>
      <c r="E16" s="10"/>
      <c r="F16" s="9"/>
      <c r="G16" s="10"/>
      <c r="H16" s="9"/>
      <c r="I16" s="10"/>
    </row>
    <row r="17" spans="2:9" ht="15.75" x14ac:dyDescent="0.25">
      <c r="B17" s="4">
        <v>4</v>
      </c>
      <c r="C17" s="5" t="s">
        <v>18</v>
      </c>
      <c r="D17" s="6"/>
      <c r="E17" s="7"/>
      <c r="F17" s="6"/>
      <c r="G17" s="7"/>
      <c r="H17" s="6"/>
      <c r="I17" s="7"/>
    </row>
    <row r="18" spans="2:9" ht="15.75" x14ac:dyDescent="0.25">
      <c r="B18" s="8">
        <v>5</v>
      </c>
      <c r="C18" s="27" t="s">
        <v>19</v>
      </c>
      <c r="D18" s="9"/>
      <c r="E18" s="10"/>
      <c r="F18" s="9"/>
      <c r="G18" s="10"/>
      <c r="H18" s="9"/>
      <c r="I18" s="10"/>
    </row>
    <row r="19" spans="2:9" ht="15.75" x14ac:dyDescent="0.25">
      <c r="B19" s="4">
        <v>6</v>
      </c>
      <c r="C19" s="5" t="s">
        <v>20</v>
      </c>
      <c r="D19" s="6"/>
      <c r="E19" s="7"/>
      <c r="F19" s="6"/>
      <c r="G19" s="7"/>
      <c r="H19" s="6"/>
      <c r="I19" s="7"/>
    </row>
    <row r="20" spans="2:9" ht="15.75" x14ac:dyDescent="0.25">
      <c r="B20" s="8">
        <v>7</v>
      </c>
      <c r="C20" s="27" t="s">
        <v>21</v>
      </c>
      <c r="D20" s="9" t="s">
        <v>80</v>
      </c>
      <c r="E20" s="9">
        <v>6</v>
      </c>
      <c r="F20" s="9"/>
      <c r="G20" s="10"/>
      <c r="H20" s="9"/>
      <c r="I20" s="10"/>
    </row>
    <row r="21" spans="2:9" ht="15.75" x14ac:dyDescent="0.25">
      <c r="B21" s="4">
        <v>8</v>
      </c>
      <c r="C21" s="5" t="s">
        <v>22</v>
      </c>
      <c r="D21" s="6" t="s">
        <v>80</v>
      </c>
      <c r="E21" s="6">
        <v>4</v>
      </c>
      <c r="F21" s="6" t="s">
        <v>76</v>
      </c>
      <c r="G21" s="6">
        <v>3</v>
      </c>
      <c r="H21" s="6"/>
      <c r="I21" s="7"/>
    </row>
    <row r="22" spans="2:9" x14ac:dyDescent="0.25">
      <c r="B22" s="8">
        <v>9</v>
      </c>
      <c r="C22" s="27" t="s">
        <v>23</v>
      </c>
      <c r="D22" s="9" t="s">
        <v>81</v>
      </c>
      <c r="E22" s="9">
        <v>4</v>
      </c>
      <c r="F22" s="9" t="s">
        <v>76</v>
      </c>
      <c r="G22" s="9">
        <v>3</v>
      </c>
      <c r="H22" s="9" t="s">
        <v>76</v>
      </c>
      <c r="I22" s="9">
        <v>2</v>
      </c>
    </row>
    <row r="23" spans="2:9" x14ac:dyDescent="0.25">
      <c r="B23" s="4">
        <v>10</v>
      </c>
      <c r="C23" s="5" t="s">
        <v>24</v>
      </c>
      <c r="D23" s="6" t="s">
        <v>81</v>
      </c>
      <c r="E23" s="6">
        <v>4</v>
      </c>
      <c r="F23" s="6" t="s">
        <v>76</v>
      </c>
      <c r="G23" s="6">
        <v>3</v>
      </c>
      <c r="H23" s="6" t="s">
        <v>76</v>
      </c>
      <c r="I23" s="6">
        <v>2</v>
      </c>
    </row>
    <row r="24" spans="2:9" x14ac:dyDescent="0.25">
      <c r="B24" s="8">
        <v>11</v>
      </c>
      <c r="C24" s="27" t="s">
        <v>25</v>
      </c>
      <c r="D24" s="9" t="s">
        <v>81</v>
      </c>
      <c r="E24" s="9">
        <v>4</v>
      </c>
      <c r="F24" s="9" t="s">
        <v>81</v>
      </c>
      <c r="G24" s="9">
        <v>3</v>
      </c>
      <c r="H24" s="9" t="s">
        <v>76</v>
      </c>
      <c r="I24" s="9">
        <v>2</v>
      </c>
    </row>
    <row r="25" spans="2:9" x14ac:dyDescent="0.25">
      <c r="B25" s="4">
        <v>12</v>
      </c>
      <c r="C25" s="5" t="s">
        <v>26</v>
      </c>
      <c r="D25" s="6" t="s">
        <v>80</v>
      </c>
      <c r="E25" s="6">
        <v>4</v>
      </c>
      <c r="F25" s="6" t="s">
        <v>81</v>
      </c>
      <c r="G25" s="6">
        <v>3</v>
      </c>
      <c r="H25" s="6" t="s">
        <v>76</v>
      </c>
      <c r="I25" s="6">
        <v>2</v>
      </c>
    </row>
    <row r="26" spans="2:9" x14ac:dyDescent="0.25">
      <c r="B26" s="8">
        <v>13</v>
      </c>
      <c r="C26" s="27" t="s">
        <v>27</v>
      </c>
      <c r="D26" s="9" t="s">
        <v>80</v>
      </c>
      <c r="E26" s="9">
        <v>4</v>
      </c>
      <c r="F26" s="9" t="s">
        <v>81</v>
      </c>
      <c r="G26" s="9">
        <v>3</v>
      </c>
      <c r="H26" s="9" t="s">
        <v>76</v>
      </c>
      <c r="I26" s="9">
        <v>2</v>
      </c>
    </row>
    <row r="27" spans="2:9" x14ac:dyDescent="0.25">
      <c r="B27" s="4">
        <v>14</v>
      </c>
      <c r="C27" s="5" t="s">
        <v>28</v>
      </c>
      <c r="D27" s="6" t="s">
        <v>80</v>
      </c>
      <c r="E27" s="6">
        <v>4</v>
      </c>
      <c r="F27" s="6" t="s">
        <v>81</v>
      </c>
      <c r="G27" s="6">
        <v>3</v>
      </c>
      <c r="H27" s="6" t="s">
        <v>76</v>
      </c>
      <c r="I27" s="6">
        <v>2</v>
      </c>
    </row>
    <row r="28" spans="2:9" x14ac:dyDescent="0.25">
      <c r="B28" s="8">
        <v>15</v>
      </c>
      <c r="C28" s="27" t="s">
        <v>29</v>
      </c>
      <c r="D28" s="9" t="s">
        <v>81</v>
      </c>
      <c r="E28" s="9">
        <v>4</v>
      </c>
      <c r="F28" s="9" t="s">
        <v>76</v>
      </c>
      <c r="G28" s="9">
        <v>3</v>
      </c>
      <c r="H28" s="9" t="s">
        <v>76</v>
      </c>
      <c r="I28" s="9">
        <v>2</v>
      </c>
    </row>
    <row r="29" spans="2:9" x14ac:dyDescent="0.25">
      <c r="B29" s="4">
        <v>16</v>
      </c>
      <c r="C29" s="5" t="s">
        <v>30</v>
      </c>
      <c r="D29" s="6" t="s">
        <v>81</v>
      </c>
      <c r="E29" s="6">
        <v>4</v>
      </c>
      <c r="F29" s="6" t="s">
        <v>76</v>
      </c>
      <c r="G29" s="6">
        <v>3</v>
      </c>
      <c r="H29" s="6" t="s">
        <v>76</v>
      </c>
      <c r="I29" s="6">
        <v>2</v>
      </c>
    </row>
    <row r="30" spans="2:9" x14ac:dyDescent="0.25">
      <c r="B30" s="8">
        <v>17</v>
      </c>
      <c r="C30" s="27" t="s">
        <v>31</v>
      </c>
      <c r="D30" s="9" t="s">
        <v>80</v>
      </c>
      <c r="E30" s="9">
        <v>5</v>
      </c>
      <c r="F30" s="9" t="s">
        <v>76</v>
      </c>
      <c r="G30" s="9">
        <v>3</v>
      </c>
      <c r="H30" s="9" t="s">
        <v>76</v>
      </c>
      <c r="I30" s="9">
        <v>2</v>
      </c>
    </row>
    <row r="31" spans="2:9" x14ac:dyDescent="0.25">
      <c r="B31" s="4">
        <v>18</v>
      </c>
      <c r="C31" s="5" t="s">
        <v>32</v>
      </c>
      <c r="D31" s="6" t="s">
        <v>80</v>
      </c>
      <c r="E31" s="6">
        <v>5</v>
      </c>
      <c r="F31" s="6" t="s">
        <v>76</v>
      </c>
      <c r="G31" s="6">
        <v>3</v>
      </c>
      <c r="H31" s="6" t="s">
        <v>76</v>
      </c>
      <c r="I31" s="6">
        <v>2</v>
      </c>
    </row>
    <row r="32" spans="2:9" x14ac:dyDescent="0.25">
      <c r="B32" s="8">
        <v>19</v>
      </c>
      <c r="C32" s="27" t="s">
        <v>33</v>
      </c>
      <c r="D32" s="9" t="s">
        <v>80</v>
      </c>
      <c r="E32" s="9">
        <v>4</v>
      </c>
      <c r="F32" s="9" t="s">
        <v>76</v>
      </c>
      <c r="G32" s="9">
        <v>3</v>
      </c>
      <c r="H32" s="9" t="s">
        <v>76</v>
      </c>
      <c r="I32" s="9">
        <v>2</v>
      </c>
    </row>
    <row r="33" spans="2:9" x14ac:dyDescent="0.25">
      <c r="B33" s="4">
        <v>20</v>
      </c>
      <c r="C33" s="5" t="s">
        <v>34</v>
      </c>
      <c r="D33" s="6" t="s">
        <v>76</v>
      </c>
      <c r="E33" s="6">
        <v>4</v>
      </c>
      <c r="F33" s="6" t="s">
        <v>76</v>
      </c>
      <c r="G33" s="6">
        <v>3</v>
      </c>
      <c r="H33" s="6" t="s">
        <v>76</v>
      </c>
      <c r="I33" s="6">
        <v>2</v>
      </c>
    </row>
    <row r="34" spans="2:9" ht="15.75" x14ac:dyDescent="0.25">
      <c r="B34" s="8">
        <v>21</v>
      </c>
      <c r="C34" s="27" t="s">
        <v>35</v>
      </c>
      <c r="D34" s="9" t="s">
        <v>76</v>
      </c>
      <c r="E34" s="9">
        <v>3</v>
      </c>
      <c r="F34" s="9"/>
      <c r="G34" s="10"/>
      <c r="H34" s="9"/>
      <c r="I34" s="10"/>
    </row>
    <row r="35" spans="2:9" ht="15.75" x14ac:dyDescent="0.25">
      <c r="B35" s="4">
        <v>22</v>
      </c>
      <c r="C35" s="5" t="s">
        <v>36</v>
      </c>
      <c r="D35" s="6"/>
      <c r="E35" s="7"/>
      <c r="F35" s="6"/>
      <c r="G35" s="7"/>
      <c r="H35" s="6"/>
      <c r="I35" s="7"/>
    </row>
    <row r="36" spans="2:9" ht="15.75" x14ac:dyDescent="0.25">
      <c r="B36" s="8">
        <v>23</v>
      </c>
      <c r="C36" s="27" t="s">
        <v>37</v>
      </c>
      <c r="D36" s="9"/>
      <c r="E36" s="10"/>
      <c r="F36" s="9"/>
      <c r="G36" s="10"/>
      <c r="H36" s="9"/>
      <c r="I36" s="10"/>
    </row>
    <row r="37" spans="2:9" ht="15.75" x14ac:dyDescent="0.25">
      <c r="B37" s="4" t="s">
        <v>38</v>
      </c>
      <c r="C37" s="5"/>
      <c r="D37" s="11" t="s">
        <v>75</v>
      </c>
      <c r="E37" s="12">
        <f>+SUM(E13:E36)</f>
        <v>63</v>
      </c>
      <c r="F37" s="11" t="s">
        <v>75</v>
      </c>
      <c r="G37" s="12">
        <f>+SUM(G13:G36)</f>
        <v>39</v>
      </c>
      <c r="H37" s="11" t="s">
        <v>75</v>
      </c>
      <c r="I37" s="12">
        <f>+SUM(I13:I36)</f>
        <v>24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E7">
    <cfRule type="expression" dxfId="22" priority="1">
      <formula>E7=""</formula>
    </cfRule>
  </conditionalFormatting>
  <conditionalFormatting sqref="D7">
    <cfRule type="expression" dxfId="21" priority="2">
      <formula>D7=""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I37"/>
  <sheetViews>
    <sheetView zoomScale="90" zoomScaleNormal="90" workbookViewId="0">
      <selection activeCell="D13" sqref="D13:I36"/>
    </sheetView>
  </sheetViews>
  <sheetFormatPr baseColWidth="10" defaultRowHeight="15" x14ac:dyDescent="0.25"/>
  <cols>
    <col min="5" max="5" width="26.42578125" customWidth="1"/>
    <col min="6" max="6" width="19.7109375" customWidth="1"/>
  </cols>
  <sheetData>
    <row r="2" spans="2:9" ht="21" x14ac:dyDescent="0.25">
      <c r="B2" s="73" t="str">
        <f>"PROGRAMA DE OPERACIÓN DEL SERVICIO ("&amp;B7&amp;" - "&amp;C7&amp;")"</f>
        <v>PROGRAMA DE OPERACIÓN DEL SERVICIO (2 - Regreso)</v>
      </c>
      <c r="C2" s="73"/>
      <c r="D2" s="73"/>
      <c r="E2" s="73"/>
      <c r="F2" s="73"/>
      <c r="G2" s="73"/>
      <c r="H2" s="73"/>
      <c r="I2" s="73"/>
    </row>
    <row r="4" spans="2:9" x14ac:dyDescent="0.25">
      <c r="B4" s="1" t="s">
        <v>0</v>
      </c>
      <c r="C4" s="1"/>
      <c r="D4" s="1"/>
      <c r="E4" s="1"/>
      <c r="F4" s="1"/>
      <c r="G4" s="1"/>
      <c r="H4" s="1"/>
      <c r="I4" s="1"/>
    </row>
    <row r="6" spans="2:9" x14ac:dyDescent="0.25">
      <c r="B6" s="43" t="s">
        <v>1</v>
      </c>
      <c r="C6" s="43" t="s">
        <v>2</v>
      </c>
      <c r="D6" s="43" t="s">
        <v>3</v>
      </c>
      <c r="E6" s="43" t="s">
        <v>4</v>
      </c>
      <c r="F6" s="43" t="s">
        <v>5</v>
      </c>
      <c r="G6" s="2"/>
    </row>
    <row r="7" spans="2:9" x14ac:dyDescent="0.25">
      <c r="B7" s="42">
        <f>+Servicios!B15</f>
        <v>2</v>
      </c>
      <c r="C7" s="42" t="str">
        <f>+Servicios!C15</f>
        <v>Regreso</v>
      </c>
      <c r="D7" s="42" t="str">
        <f>+Servicios!D15</f>
        <v>Zona Franca</v>
      </c>
      <c r="E7" s="42" t="str">
        <f>+Servicios!F15</f>
        <v>Villa Nelda Panicucci</v>
      </c>
      <c r="F7" s="42" t="str">
        <f>+TAPA!I8</f>
        <v>NORMAL</v>
      </c>
      <c r="G7" s="2"/>
    </row>
    <row r="9" spans="2:9" x14ac:dyDescent="0.25">
      <c r="B9" s="1" t="s">
        <v>6</v>
      </c>
      <c r="C9" s="1"/>
      <c r="D9" s="1"/>
      <c r="E9" s="1"/>
      <c r="F9" s="1"/>
      <c r="G9" s="1"/>
      <c r="H9" s="1"/>
      <c r="I9" s="1"/>
    </row>
    <row r="11" spans="2:9" x14ac:dyDescent="0.25">
      <c r="B11" s="74" t="s">
        <v>7</v>
      </c>
      <c r="C11" s="74" t="s">
        <v>8</v>
      </c>
      <c r="D11" s="75" t="s">
        <v>9</v>
      </c>
      <c r="E11" s="75"/>
      <c r="F11" s="75" t="s">
        <v>10</v>
      </c>
      <c r="G11" s="75"/>
      <c r="H11" s="75" t="s">
        <v>11</v>
      </c>
      <c r="I11" s="75"/>
    </row>
    <row r="12" spans="2:9" ht="30" x14ac:dyDescent="0.25">
      <c r="B12" s="74"/>
      <c r="C12" s="74"/>
      <c r="D12" s="3" t="s">
        <v>12</v>
      </c>
      <c r="E12" s="3" t="s">
        <v>13</v>
      </c>
      <c r="F12" s="3" t="s">
        <v>12</v>
      </c>
      <c r="G12" s="3" t="s">
        <v>13</v>
      </c>
      <c r="H12" s="3" t="s">
        <v>12</v>
      </c>
      <c r="I12" s="3" t="s">
        <v>13</v>
      </c>
    </row>
    <row r="13" spans="2:9" ht="15.75" x14ac:dyDescent="0.25">
      <c r="B13" s="4">
        <v>0</v>
      </c>
      <c r="C13" s="5" t="s">
        <v>14</v>
      </c>
      <c r="D13" s="6"/>
      <c r="E13" s="7"/>
      <c r="F13" s="6"/>
      <c r="G13" s="7"/>
      <c r="H13" s="6"/>
      <c r="I13" s="7"/>
    </row>
    <row r="14" spans="2:9" ht="15.75" x14ac:dyDescent="0.25">
      <c r="B14" s="8">
        <v>1</v>
      </c>
      <c r="C14" s="27" t="s">
        <v>15</v>
      </c>
      <c r="D14" s="9"/>
      <c r="E14" s="10"/>
      <c r="F14" s="9"/>
      <c r="G14" s="10"/>
      <c r="H14" s="9"/>
      <c r="I14" s="10"/>
    </row>
    <row r="15" spans="2:9" ht="15.75" x14ac:dyDescent="0.25">
      <c r="B15" s="4">
        <v>2</v>
      </c>
      <c r="C15" s="5" t="s">
        <v>16</v>
      </c>
      <c r="D15" s="6"/>
      <c r="E15" s="7"/>
      <c r="F15" s="6"/>
      <c r="G15" s="7"/>
      <c r="H15" s="6"/>
      <c r="I15" s="7"/>
    </row>
    <row r="16" spans="2:9" ht="15.75" x14ac:dyDescent="0.25">
      <c r="B16" s="8">
        <v>3</v>
      </c>
      <c r="C16" s="27" t="s">
        <v>17</v>
      </c>
      <c r="D16" s="9"/>
      <c r="E16" s="10"/>
      <c r="F16" s="9"/>
      <c r="G16" s="10"/>
      <c r="H16" s="9"/>
      <c r="I16" s="10"/>
    </row>
    <row r="17" spans="2:9" ht="15.75" x14ac:dyDescent="0.25">
      <c r="B17" s="4">
        <v>4</v>
      </c>
      <c r="C17" s="5" t="s">
        <v>18</v>
      </c>
      <c r="D17" s="6"/>
      <c r="E17" s="7"/>
      <c r="F17" s="6"/>
      <c r="G17" s="7"/>
      <c r="H17" s="6"/>
      <c r="I17" s="7"/>
    </row>
    <row r="18" spans="2:9" ht="15.75" x14ac:dyDescent="0.25">
      <c r="B18" s="8">
        <v>5</v>
      </c>
      <c r="C18" s="27" t="s">
        <v>19</v>
      </c>
      <c r="D18" s="9"/>
      <c r="E18" s="10"/>
      <c r="F18" s="9"/>
      <c r="G18" s="10"/>
      <c r="H18" s="9"/>
      <c r="I18" s="10"/>
    </row>
    <row r="19" spans="2:9" ht="15.75" x14ac:dyDescent="0.25">
      <c r="B19" s="4">
        <v>6</v>
      </c>
      <c r="C19" s="5" t="s">
        <v>20</v>
      </c>
      <c r="D19" s="6"/>
      <c r="E19" s="7"/>
      <c r="F19" s="6"/>
      <c r="G19" s="7"/>
      <c r="H19" s="6"/>
      <c r="I19" s="7"/>
    </row>
    <row r="20" spans="2:9" ht="15.75" x14ac:dyDescent="0.25">
      <c r="B20" s="8">
        <v>7</v>
      </c>
      <c r="C20" s="27" t="s">
        <v>21</v>
      </c>
      <c r="D20" s="9" t="s">
        <v>80</v>
      </c>
      <c r="E20" s="9">
        <v>5</v>
      </c>
      <c r="F20" s="9"/>
      <c r="G20" s="10"/>
      <c r="H20" s="9"/>
      <c r="I20" s="10"/>
    </row>
    <row r="21" spans="2:9" ht="15.75" x14ac:dyDescent="0.25">
      <c r="B21" s="4">
        <v>8</v>
      </c>
      <c r="C21" s="5" t="s">
        <v>22</v>
      </c>
      <c r="D21" s="6" t="s">
        <v>80</v>
      </c>
      <c r="E21" s="6">
        <v>4</v>
      </c>
      <c r="F21" s="6" t="s">
        <v>76</v>
      </c>
      <c r="G21" s="6">
        <v>3</v>
      </c>
      <c r="H21" s="6"/>
      <c r="I21" s="7"/>
    </row>
    <row r="22" spans="2:9" ht="15.75" x14ac:dyDescent="0.25">
      <c r="B22" s="8">
        <v>9</v>
      </c>
      <c r="C22" s="27" t="s">
        <v>23</v>
      </c>
      <c r="D22" s="9" t="s">
        <v>81</v>
      </c>
      <c r="E22" s="9">
        <v>4</v>
      </c>
      <c r="F22" s="9" t="s">
        <v>76</v>
      </c>
      <c r="G22" s="9">
        <v>3</v>
      </c>
      <c r="H22" s="9" t="s">
        <v>76</v>
      </c>
      <c r="I22" s="10">
        <v>2</v>
      </c>
    </row>
    <row r="23" spans="2:9" ht="15.75" x14ac:dyDescent="0.25">
      <c r="B23" s="4">
        <v>10</v>
      </c>
      <c r="C23" s="5" t="s">
        <v>24</v>
      </c>
      <c r="D23" s="6" t="s">
        <v>81</v>
      </c>
      <c r="E23" s="6">
        <v>4</v>
      </c>
      <c r="F23" s="6" t="s">
        <v>76</v>
      </c>
      <c r="G23" s="6">
        <v>3</v>
      </c>
      <c r="H23" s="6" t="s">
        <v>76</v>
      </c>
      <c r="I23" s="7">
        <v>2</v>
      </c>
    </row>
    <row r="24" spans="2:9" ht="15.75" x14ac:dyDescent="0.25">
      <c r="B24" s="8">
        <v>11</v>
      </c>
      <c r="C24" s="27" t="s">
        <v>25</v>
      </c>
      <c r="D24" s="9" t="s">
        <v>81</v>
      </c>
      <c r="E24" s="9">
        <v>4</v>
      </c>
      <c r="F24" s="9" t="s">
        <v>81</v>
      </c>
      <c r="G24" s="9">
        <v>3</v>
      </c>
      <c r="H24" s="9" t="s">
        <v>76</v>
      </c>
      <c r="I24" s="10">
        <v>2</v>
      </c>
    </row>
    <row r="25" spans="2:9" ht="15.75" x14ac:dyDescent="0.25">
      <c r="B25" s="4">
        <v>12</v>
      </c>
      <c r="C25" s="5" t="s">
        <v>26</v>
      </c>
      <c r="D25" s="6" t="s">
        <v>80</v>
      </c>
      <c r="E25" s="6">
        <v>4</v>
      </c>
      <c r="F25" s="6" t="s">
        <v>81</v>
      </c>
      <c r="G25" s="6">
        <v>3</v>
      </c>
      <c r="H25" s="6" t="s">
        <v>76</v>
      </c>
      <c r="I25" s="7">
        <v>2</v>
      </c>
    </row>
    <row r="26" spans="2:9" ht="15.75" x14ac:dyDescent="0.25">
      <c r="B26" s="8">
        <v>13</v>
      </c>
      <c r="C26" s="27" t="s">
        <v>27</v>
      </c>
      <c r="D26" s="9" t="s">
        <v>80</v>
      </c>
      <c r="E26" s="9">
        <v>4</v>
      </c>
      <c r="F26" s="9" t="s">
        <v>81</v>
      </c>
      <c r="G26" s="9">
        <v>3</v>
      </c>
      <c r="H26" s="9" t="s">
        <v>76</v>
      </c>
      <c r="I26" s="10">
        <v>2</v>
      </c>
    </row>
    <row r="27" spans="2:9" ht="15.75" x14ac:dyDescent="0.25">
      <c r="B27" s="4">
        <v>14</v>
      </c>
      <c r="C27" s="5" t="s">
        <v>28</v>
      </c>
      <c r="D27" s="6" t="s">
        <v>80</v>
      </c>
      <c r="E27" s="6">
        <v>4</v>
      </c>
      <c r="F27" s="6" t="s">
        <v>81</v>
      </c>
      <c r="G27" s="6">
        <v>3</v>
      </c>
      <c r="H27" s="6" t="s">
        <v>76</v>
      </c>
      <c r="I27" s="7">
        <v>2</v>
      </c>
    </row>
    <row r="28" spans="2:9" ht="15.75" x14ac:dyDescent="0.25">
      <c r="B28" s="8">
        <v>15</v>
      </c>
      <c r="C28" s="27" t="s">
        <v>29</v>
      </c>
      <c r="D28" s="9" t="s">
        <v>81</v>
      </c>
      <c r="E28" s="9">
        <v>4</v>
      </c>
      <c r="F28" s="9" t="s">
        <v>76</v>
      </c>
      <c r="G28" s="9">
        <v>3</v>
      </c>
      <c r="H28" s="9" t="s">
        <v>76</v>
      </c>
      <c r="I28" s="10">
        <v>2</v>
      </c>
    </row>
    <row r="29" spans="2:9" ht="15.75" x14ac:dyDescent="0.25">
      <c r="B29" s="4">
        <v>16</v>
      </c>
      <c r="C29" s="5" t="s">
        <v>30</v>
      </c>
      <c r="D29" s="6" t="s">
        <v>81</v>
      </c>
      <c r="E29" s="6">
        <v>4</v>
      </c>
      <c r="F29" s="6" t="s">
        <v>76</v>
      </c>
      <c r="G29" s="6">
        <v>3</v>
      </c>
      <c r="H29" s="6" t="s">
        <v>76</v>
      </c>
      <c r="I29" s="7">
        <v>2</v>
      </c>
    </row>
    <row r="30" spans="2:9" ht="15.75" x14ac:dyDescent="0.25">
      <c r="B30" s="8">
        <v>17</v>
      </c>
      <c r="C30" s="27" t="s">
        <v>31</v>
      </c>
      <c r="D30" s="9" t="s">
        <v>80</v>
      </c>
      <c r="E30" s="9">
        <v>5</v>
      </c>
      <c r="F30" s="9" t="s">
        <v>76</v>
      </c>
      <c r="G30" s="9">
        <v>3</v>
      </c>
      <c r="H30" s="9" t="s">
        <v>76</v>
      </c>
      <c r="I30" s="10">
        <v>2</v>
      </c>
    </row>
    <row r="31" spans="2:9" ht="15.75" x14ac:dyDescent="0.25">
      <c r="B31" s="4">
        <v>18</v>
      </c>
      <c r="C31" s="5" t="s">
        <v>32</v>
      </c>
      <c r="D31" s="6" t="s">
        <v>80</v>
      </c>
      <c r="E31" s="6">
        <v>5</v>
      </c>
      <c r="F31" s="6" t="s">
        <v>76</v>
      </c>
      <c r="G31" s="6">
        <v>3</v>
      </c>
      <c r="H31" s="6" t="s">
        <v>76</v>
      </c>
      <c r="I31" s="7">
        <v>2</v>
      </c>
    </row>
    <row r="32" spans="2:9" ht="15.75" x14ac:dyDescent="0.25">
      <c r="B32" s="8">
        <v>19</v>
      </c>
      <c r="C32" s="27" t="s">
        <v>33</v>
      </c>
      <c r="D32" s="9" t="s">
        <v>80</v>
      </c>
      <c r="E32" s="9">
        <v>4</v>
      </c>
      <c r="F32" s="9" t="s">
        <v>76</v>
      </c>
      <c r="G32" s="9">
        <v>3</v>
      </c>
      <c r="H32" s="9" t="s">
        <v>76</v>
      </c>
      <c r="I32" s="10">
        <v>2</v>
      </c>
    </row>
    <row r="33" spans="2:9" ht="15.75" x14ac:dyDescent="0.25">
      <c r="B33" s="4">
        <v>20</v>
      </c>
      <c r="C33" s="5" t="s">
        <v>34</v>
      </c>
      <c r="D33" s="6" t="s">
        <v>76</v>
      </c>
      <c r="E33" s="6">
        <v>4</v>
      </c>
      <c r="F33" s="6" t="s">
        <v>76</v>
      </c>
      <c r="G33" s="6">
        <v>3</v>
      </c>
      <c r="H33" s="6" t="s">
        <v>76</v>
      </c>
      <c r="I33" s="7">
        <v>2</v>
      </c>
    </row>
    <row r="34" spans="2:9" ht="15.75" x14ac:dyDescent="0.25">
      <c r="B34" s="8">
        <v>21</v>
      </c>
      <c r="C34" s="27" t="s">
        <v>35</v>
      </c>
      <c r="D34" s="9" t="s">
        <v>76</v>
      </c>
      <c r="E34" s="9">
        <v>3</v>
      </c>
      <c r="F34" s="9"/>
      <c r="G34" s="10"/>
      <c r="H34" s="9"/>
      <c r="I34" s="10"/>
    </row>
    <row r="35" spans="2:9" ht="15.75" x14ac:dyDescent="0.25">
      <c r="B35" s="4">
        <v>22</v>
      </c>
      <c r="C35" s="5" t="s">
        <v>36</v>
      </c>
      <c r="D35" s="6"/>
      <c r="E35" s="7"/>
      <c r="F35" s="6"/>
      <c r="G35" s="7"/>
      <c r="H35" s="6"/>
      <c r="I35" s="7"/>
    </row>
    <row r="36" spans="2:9" ht="15.75" x14ac:dyDescent="0.25">
      <c r="B36" s="8">
        <v>23</v>
      </c>
      <c r="C36" s="27" t="s">
        <v>37</v>
      </c>
      <c r="D36" s="9"/>
      <c r="E36" s="10"/>
      <c r="F36" s="9"/>
      <c r="G36" s="10"/>
      <c r="H36" s="9"/>
      <c r="I36" s="10"/>
    </row>
    <row r="37" spans="2:9" ht="15.75" x14ac:dyDescent="0.25">
      <c r="B37" s="4" t="s">
        <v>38</v>
      </c>
      <c r="C37" s="5"/>
      <c r="D37" s="11" t="s">
        <v>75</v>
      </c>
      <c r="E37" s="12">
        <f>+SUM(E13:E36)</f>
        <v>62</v>
      </c>
      <c r="F37" s="11" t="s">
        <v>75</v>
      </c>
      <c r="G37" s="12">
        <f>+SUM(G13:G36)</f>
        <v>39</v>
      </c>
      <c r="H37" s="11" t="s">
        <v>75</v>
      </c>
      <c r="I37" s="12">
        <f>+SUM(I13:I36)</f>
        <v>24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E7">
    <cfRule type="expression" dxfId="20" priority="1">
      <formula>E7=""</formula>
    </cfRule>
  </conditionalFormatting>
  <conditionalFormatting sqref="D7">
    <cfRule type="expression" dxfId="19" priority="2">
      <formula>D7=""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I37"/>
  <sheetViews>
    <sheetView workbookViewId="0">
      <selection activeCell="D13" sqref="D13:I36"/>
    </sheetView>
  </sheetViews>
  <sheetFormatPr baseColWidth="10" defaultRowHeight="15" x14ac:dyDescent="0.25"/>
  <cols>
    <col min="4" max="4" width="19.42578125" bestFit="1" customWidth="1"/>
    <col min="6" max="6" width="13.7109375" bestFit="1" customWidth="1"/>
  </cols>
  <sheetData>
    <row r="2" spans="2:9" ht="21" x14ac:dyDescent="0.25">
      <c r="B2" s="73" t="str">
        <f>"PROGRAMA DE OPERACIÓN DEL SERVICIO ("&amp;B7&amp;" - "&amp;C7&amp;")"</f>
        <v>PROGRAMA DE OPERACIÓN DEL SERVICIO (5 - Ida)</v>
      </c>
      <c r="C2" s="73"/>
      <c r="D2" s="73"/>
      <c r="E2" s="73"/>
      <c r="F2" s="73"/>
      <c r="G2" s="73"/>
      <c r="H2" s="73"/>
      <c r="I2" s="73"/>
    </row>
    <row r="4" spans="2:9" x14ac:dyDescent="0.25">
      <c r="B4" s="1" t="s">
        <v>0</v>
      </c>
      <c r="C4" s="1"/>
      <c r="D4" s="1"/>
      <c r="E4" s="1"/>
      <c r="F4" s="1"/>
      <c r="G4" s="1"/>
      <c r="H4" s="1"/>
      <c r="I4" s="1"/>
    </row>
    <row r="6" spans="2:9" x14ac:dyDescent="0.25">
      <c r="B6" s="43" t="s">
        <v>1</v>
      </c>
      <c r="C6" s="43" t="s">
        <v>2</v>
      </c>
      <c r="D6" s="43" t="s">
        <v>3</v>
      </c>
      <c r="E6" s="43" t="s">
        <v>4</v>
      </c>
      <c r="F6" s="43" t="s">
        <v>5</v>
      </c>
      <c r="G6" s="2"/>
    </row>
    <row r="7" spans="2:9" x14ac:dyDescent="0.25">
      <c r="B7" s="42">
        <f>+Servicios!B16</f>
        <v>5</v>
      </c>
      <c r="C7" s="42" t="str">
        <f>+Servicios!C16</f>
        <v>Ida</v>
      </c>
      <c r="D7" s="42" t="str">
        <f>+Servicios!D16</f>
        <v>Villa Nelda Panicucci</v>
      </c>
      <c r="E7" s="42" t="str">
        <f>+Servicios!F16</f>
        <v>Zona Franca</v>
      </c>
      <c r="F7" s="42" t="str">
        <f>+TAPA!I8</f>
        <v>NORMAL</v>
      </c>
      <c r="G7" s="2"/>
    </row>
    <row r="9" spans="2:9" x14ac:dyDescent="0.25">
      <c r="B9" s="1" t="s">
        <v>6</v>
      </c>
      <c r="C9" s="1"/>
      <c r="D9" s="1"/>
      <c r="E9" s="1"/>
      <c r="F9" s="1"/>
      <c r="G9" s="1"/>
      <c r="H9" s="1"/>
      <c r="I9" s="1"/>
    </row>
    <row r="11" spans="2:9" x14ac:dyDescent="0.25">
      <c r="B11" s="74" t="s">
        <v>7</v>
      </c>
      <c r="C11" s="74" t="s">
        <v>8</v>
      </c>
      <c r="D11" s="75" t="s">
        <v>9</v>
      </c>
      <c r="E11" s="75"/>
      <c r="F11" s="75" t="s">
        <v>10</v>
      </c>
      <c r="G11" s="75"/>
      <c r="H11" s="75" t="s">
        <v>11</v>
      </c>
      <c r="I11" s="75"/>
    </row>
    <row r="12" spans="2:9" ht="30" x14ac:dyDescent="0.25">
      <c r="B12" s="74"/>
      <c r="C12" s="74"/>
      <c r="D12" s="3" t="s">
        <v>12</v>
      </c>
      <c r="E12" s="3" t="s">
        <v>13</v>
      </c>
      <c r="F12" s="3" t="s">
        <v>12</v>
      </c>
      <c r="G12" s="3" t="s">
        <v>13</v>
      </c>
      <c r="H12" s="3" t="s">
        <v>12</v>
      </c>
      <c r="I12" s="3" t="s">
        <v>13</v>
      </c>
    </row>
    <row r="13" spans="2:9" ht="15.75" x14ac:dyDescent="0.25">
      <c r="B13" s="4">
        <v>0</v>
      </c>
      <c r="C13" s="5" t="s">
        <v>14</v>
      </c>
      <c r="D13" s="6"/>
      <c r="E13" s="7"/>
      <c r="F13" s="6"/>
      <c r="G13" s="7"/>
      <c r="H13" s="6"/>
      <c r="I13" s="7"/>
    </row>
    <row r="14" spans="2:9" ht="15.75" x14ac:dyDescent="0.25">
      <c r="B14" s="8">
        <v>1</v>
      </c>
      <c r="C14" s="27" t="s">
        <v>15</v>
      </c>
      <c r="D14" s="9"/>
      <c r="E14" s="10"/>
      <c r="F14" s="9"/>
      <c r="G14" s="10"/>
      <c r="H14" s="9"/>
      <c r="I14" s="10"/>
    </row>
    <row r="15" spans="2:9" ht="15.75" x14ac:dyDescent="0.25">
      <c r="B15" s="4">
        <v>2</v>
      </c>
      <c r="C15" s="5" t="s">
        <v>16</v>
      </c>
      <c r="D15" s="6"/>
      <c r="E15" s="7"/>
      <c r="F15" s="6"/>
      <c r="G15" s="7"/>
      <c r="H15" s="6"/>
      <c r="I15" s="7"/>
    </row>
    <row r="16" spans="2:9" ht="15.75" x14ac:dyDescent="0.25">
      <c r="B16" s="8">
        <v>3</v>
      </c>
      <c r="C16" s="27" t="s">
        <v>17</v>
      </c>
      <c r="D16" s="9"/>
      <c r="E16" s="10"/>
      <c r="F16" s="9"/>
      <c r="G16" s="10"/>
      <c r="H16" s="9"/>
      <c r="I16" s="10"/>
    </row>
    <row r="17" spans="2:9" ht="15.75" x14ac:dyDescent="0.25">
      <c r="B17" s="4">
        <v>4</v>
      </c>
      <c r="C17" s="5" t="s">
        <v>18</v>
      </c>
      <c r="D17" s="6"/>
      <c r="E17" s="7"/>
      <c r="F17" s="6"/>
      <c r="G17" s="7"/>
      <c r="H17" s="6"/>
      <c r="I17" s="7"/>
    </row>
    <row r="18" spans="2:9" ht="15.75" x14ac:dyDescent="0.25">
      <c r="B18" s="8">
        <v>5</v>
      </c>
      <c r="C18" s="27" t="s">
        <v>19</v>
      </c>
      <c r="D18" s="9"/>
      <c r="E18" s="10"/>
      <c r="F18" s="9"/>
      <c r="G18" s="10"/>
      <c r="H18" s="9"/>
      <c r="I18" s="10"/>
    </row>
    <row r="19" spans="2:9" ht="15.75" x14ac:dyDescent="0.25">
      <c r="B19" s="4">
        <v>6</v>
      </c>
      <c r="C19" s="5" t="s">
        <v>20</v>
      </c>
      <c r="D19" s="6"/>
      <c r="E19" s="7"/>
      <c r="F19" s="6"/>
      <c r="G19" s="7"/>
      <c r="H19" s="6"/>
      <c r="I19" s="7"/>
    </row>
    <row r="20" spans="2:9" ht="15.75" x14ac:dyDescent="0.25">
      <c r="B20" s="8">
        <v>7</v>
      </c>
      <c r="C20" s="27" t="s">
        <v>21</v>
      </c>
      <c r="D20" s="9" t="s">
        <v>80</v>
      </c>
      <c r="E20" s="9">
        <v>4</v>
      </c>
      <c r="F20" s="9"/>
      <c r="G20" s="10"/>
      <c r="H20" s="9"/>
      <c r="I20" s="10"/>
    </row>
    <row r="21" spans="2:9" ht="15.75" x14ac:dyDescent="0.25">
      <c r="B21" s="4">
        <v>8</v>
      </c>
      <c r="C21" s="5" t="s">
        <v>22</v>
      </c>
      <c r="D21" s="6" t="s">
        <v>80</v>
      </c>
      <c r="E21" s="6">
        <v>4</v>
      </c>
      <c r="F21" s="6" t="s">
        <v>76</v>
      </c>
      <c r="G21" s="6">
        <v>2</v>
      </c>
      <c r="H21" s="6"/>
      <c r="I21" s="7"/>
    </row>
    <row r="22" spans="2:9" ht="15.75" x14ac:dyDescent="0.25">
      <c r="B22" s="8">
        <v>9</v>
      </c>
      <c r="C22" s="27" t="s">
        <v>23</v>
      </c>
      <c r="D22" s="9" t="s">
        <v>81</v>
      </c>
      <c r="E22" s="9">
        <v>4</v>
      </c>
      <c r="F22" s="9" t="s">
        <v>76</v>
      </c>
      <c r="G22" s="9">
        <v>2</v>
      </c>
      <c r="H22" s="9" t="s">
        <v>76</v>
      </c>
      <c r="I22" s="10">
        <v>2</v>
      </c>
    </row>
    <row r="23" spans="2:9" ht="15.75" x14ac:dyDescent="0.25">
      <c r="B23" s="4">
        <v>10</v>
      </c>
      <c r="C23" s="5" t="s">
        <v>24</v>
      </c>
      <c r="D23" s="6" t="s">
        <v>81</v>
      </c>
      <c r="E23" s="6">
        <v>4</v>
      </c>
      <c r="F23" s="6" t="s">
        <v>76</v>
      </c>
      <c r="G23" s="6">
        <v>3</v>
      </c>
      <c r="H23" s="6" t="s">
        <v>76</v>
      </c>
      <c r="I23" s="7">
        <v>2</v>
      </c>
    </row>
    <row r="24" spans="2:9" ht="15.75" x14ac:dyDescent="0.25">
      <c r="B24" s="8">
        <v>11</v>
      </c>
      <c r="C24" s="27" t="s">
        <v>25</v>
      </c>
      <c r="D24" s="9" t="s">
        <v>81</v>
      </c>
      <c r="E24" s="9">
        <v>4</v>
      </c>
      <c r="F24" s="9" t="s">
        <v>81</v>
      </c>
      <c r="G24" s="9">
        <v>3</v>
      </c>
      <c r="H24" s="9" t="s">
        <v>76</v>
      </c>
      <c r="I24" s="10">
        <v>2</v>
      </c>
    </row>
    <row r="25" spans="2:9" ht="15.75" x14ac:dyDescent="0.25">
      <c r="B25" s="4">
        <v>12</v>
      </c>
      <c r="C25" s="5" t="s">
        <v>26</v>
      </c>
      <c r="D25" s="6" t="s">
        <v>80</v>
      </c>
      <c r="E25" s="6">
        <v>4</v>
      </c>
      <c r="F25" s="6" t="s">
        <v>81</v>
      </c>
      <c r="G25" s="6">
        <v>3</v>
      </c>
      <c r="H25" s="6" t="s">
        <v>76</v>
      </c>
      <c r="I25" s="7">
        <v>2</v>
      </c>
    </row>
    <row r="26" spans="2:9" ht="15.75" x14ac:dyDescent="0.25">
      <c r="B26" s="8">
        <v>13</v>
      </c>
      <c r="C26" s="27" t="s">
        <v>27</v>
      </c>
      <c r="D26" s="9" t="s">
        <v>80</v>
      </c>
      <c r="E26" s="9">
        <v>4</v>
      </c>
      <c r="F26" s="9" t="s">
        <v>81</v>
      </c>
      <c r="G26" s="9">
        <v>3</v>
      </c>
      <c r="H26" s="9" t="s">
        <v>76</v>
      </c>
      <c r="I26" s="10">
        <v>2</v>
      </c>
    </row>
    <row r="27" spans="2:9" ht="15.75" x14ac:dyDescent="0.25">
      <c r="B27" s="4">
        <v>14</v>
      </c>
      <c r="C27" s="5" t="s">
        <v>28</v>
      </c>
      <c r="D27" s="6" t="s">
        <v>80</v>
      </c>
      <c r="E27" s="6">
        <v>4</v>
      </c>
      <c r="F27" s="6" t="s">
        <v>81</v>
      </c>
      <c r="G27" s="6">
        <v>3</v>
      </c>
      <c r="H27" s="6" t="s">
        <v>76</v>
      </c>
      <c r="I27" s="7">
        <v>2</v>
      </c>
    </row>
    <row r="28" spans="2:9" ht="15.75" x14ac:dyDescent="0.25">
      <c r="B28" s="8">
        <v>15</v>
      </c>
      <c r="C28" s="27" t="s">
        <v>29</v>
      </c>
      <c r="D28" s="9" t="s">
        <v>81</v>
      </c>
      <c r="E28" s="9">
        <v>4</v>
      </c>
      <c r="F28" s="9" t="s">
        <v>76</v>
      </c>
      <c r="G28" s="9">
        <v>3</v>
      </c>
      <c r="H28" s="9" t="s">
        <v>76</v>
      </c>
      <c r="I28" s="10">
        <v>2</v>
      </c>
    </row>
    <row r="29" spans="2:9" ht="15.75" x14ac:dyDescent="0.25">
      <c r="B29" s="4">
        <v>16</v>
      </c>
      <c r="C29" s="5" t="s">
        <v>30</v>
      </c>
      <c r="D29" s="6" t="s">
        <v>81</v>
      </c>
      <c r="E29" s="6">
        <v>4</v>
      </c>
      <c r="F29" s="6" t="s">
        <v>76</v>
      </c>
      <c r="G29" s="6">
        <v>3</v>
      </c>
      <c r="H29" s="6" t="s">
        <v>76</v>
      </c>
      <c r="I29" s="7">
        <v>2</v>
      </c>
    </row>
    <row r="30" spans="2:9" ht="15.75" x14ac:dyDescent="0.25">
      <c r="B30" s="8">
        <v>17</v>
      </c>
      <c r="C30" s="27" t="s">
        <v>31</v>
      </c>
      <c r="D30" s="9" t="s">
        <v>80</v>
      </c>
      <c r="E30" s="9">
        <v>4</v>
      </c>
      <c r="F30" s="9" t="s">
        <v>76</v>
      </c>
      <c r="G30" s="9">
        <v>3</v>
      </c>
      <c r="H30" s="9" t="s">
        <v>76</v>
      </c>
      <c r="I30" s="10">
        <v>2</v>
      </c>
    </row>
    <row r="31" spans="2:9" ht="15.75" x14ac:dyDescent="0.25">
      <c r="B31" s="4">
        <v>18</v>
      </c>
      <c r="C31" s="5" t="s">
        <v>32</v>
      </c>
      <c r="D31" s="6" t="s">
        <v>80</v>
      </c>
      <c r="E31" s="6">
        <v>4</v>
      </c>
      <c r="F31" s="6" t="s">
        <v>76</v>
      </c>
      <c r="G31" s="6">
        <v>3</v>
      </c>
      <c r="H31" s="6" t="s">
        <v>76</v>
      </c>
      <c r="I31" s="7">
        <v>2</v>
      </c>
    </row>
    <row r="32" spans="2:9" ht="15.75" x14ac:dyDescent="0.25">
      <c r="B32" s="8">
        <v>19</v>
      </c>
      <c r="C32" s="27" t="s">
        <v>33</v>
      </c>
      <c r="D32" s="9" t="s">
        <v>80</v>
      </c>
      <c r="E32" s="9">
        <v>4</v>
      </c>
      <c r="F32" s="9" t="s">
        <v>76</v>
      </c>
      <c r="G32" s="9">
        <v>3</v>
      </c>
      <c r="H32" s="9" t="s">
        <v>76</v>
      </c>
      <c r="I32" s="10">
        <v>2</v>
      </c>
    </row>
    <row r="33" spans="2:9" ht="15.75" x14ac:dyDescent="0.25">
      <c r="B33" s="4">
        <v>20</v>
      </c>
      <c r="C33" s="5" t="s">
        <v>34</v>
      </c>
      <c r="D33" s="6" t="s">
        <v>76</v>
      </c>
      <c r="E33" s="6">
        <v>4</v>
      </c>
      <c r="F33" s="6" t="s">
        <v>76</v>
      </c>
      <c r="G33" s="6">
        <v>3</v>
      </c>
      <c r="H33" s="6" t="s">
        <v>76</v>
      </c>
      <c r="I33" s="7">
        <v>2</v>
      </c>
    </row>
    <row r="34" spans="2:9" ht="15.75" x14ac:dyDescent="0.25">
      <c r="B34" s="8">
        <v>21</v>
      </c>
      <c r="C34" s="27" t="s">
        <v>35</v>
      </c>
      <c r="D34" s="9" t="s">
        <v>76</v>
      </c>
      <c r="E34" s="9">
        <v>3</v>
      </c>
      <c r="F34" s="9"/>
      <c r="G34" s="10"/>
      <c r="H34" s="9"/>
      <c r="I34" s="10"/>
    </row>
    <row r="35" spans="2:9" ht="15.75" x14ac:dyDescent="0.25">
      <c r="B35" s="4">
        <v>22</v>
      </c>
      <c r="C35" s="5" t="s">
        <v>36</v>
      </c>
      <c r="D35" s="6"/>
      <c r="E35" s="7"/>
      <c r="F35" s="6"/>
      <c r="G35" s="7"/>
      <c r="H35" s="6"/>
      <c r="I35" s="7"/>
    </row>
    <row r="36" spans="2:9" ht="15.75" x14ac:dyDescent="0.25">
      <c r="B36" s="8">
        <v>23</v>
      </c>
      <c r="C36" s="27" t="s">
        <v>37</v>
      </c>
      <c r="D36" s="9"/>
      <c r="E36" s="10"/>
      <c r="F36" s="9"/>
      <c r="G36" s="10"/>
      <c r="H36" s="9"/>
      <c r="I36" s="10"/>
    </row>
    <row r="37" spans="2:9" ht="15.75" x14ac:dyDescent="0.25">
      <c r="B37" s="4" t="s">
        <v>38</v>
      </c>
      <c r="C37" s="5"/>
      <c r="D37" s="11" t="s">
        <v>75</v>
      </c>
      <c r="E37" s="12">
        <f>+SUM(E13:E36)</f>
        <v>59</v>
      </c>
      <c r="F37" s="11" t="s">
        <v>75</v>
      </c>
      <c r="G37" s="12">
        <f>+SUM(G13:G36)</f>
        <v>37</v>
      </c>
      <c r="H37" s="11" t="s">
        <v>75</v>
      </c>
      <c r="I37" s="12">
        <f>+SUM(I13:I36)</f>
        <v>24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E7">
    <cfRule type="expression" dxfId="18" priority="1">
      <formula>E7=""</formula>
    </cfRule>
  </conditionalFormatting>
  <conditionalFormatting sqref="D7">
    <cfRule type="expression" dxfId="17" priority="2">
      <formula>D7=""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I37"/>
  <sheetViews>
    <sheetView topLeftCell="A13" workbookViewId="0">
      <selection activeCell="D13" sqref="D13:I36"/>
    </sheetView>
  </sheetViews>
  <sheetFormatPr baseColWidth="10" defaultRowHeight="15" x14ac:dyDescent="0.25"/>
  <cols>
    <col min="5" max="5" width="19.42578125" bestFit="1" customWidth="1"/>
    <col min="6" max="6" width="13.7109375" bestFit="1" customWidth="1"/>
  </cols>
  <sheetData>
    <row r="2" spans="2:9" ht="21" x14ac:dyDescent="0.25">
      <c r="B2" s="73" t="str">
        <f>"PROGRAMA DE OPERACIÓN DEL SERVICIO ("&amp;B7&amp;" - "&amp;C7&amp;")"</f>
        <v>PROGRAMA DE OPERACIÓN DEL SERVICIO (5 - Regreso)</v>
      </c>
      <c r="C2" s="73"/>
      <c r="D2" s="73"/>
      <c r="E2" s="73"/>
      <c r="F2" s="73"/>
      <c r="G2" s="73"/>
      <c r="H2" s="73"/>
      <c r="I2" s="73"/>
    </row>
    <row r="4" spans="2:9" x14ac:dyDescent="0.25">
      <c r="B4" s="1" t="s">
        <v>0</v>
      </c>
      <c r="C4" s="1"/>
      <c r="D4" s="1"/>
      <c r="E4" s="1"/>
      <c r="F4" s="1"/>
      <c r="G4" s="1"/>
      <c r="H4" s="1"/>
      <c r="I4" s="1"/>
    </row>
    <row r="6" spans="2:9" x14ac:dyDescent="0.25">
      <c r="B6" s="43" t="s">
        <v>1</v>
      </c>
      <c r="C6" s="43" t="s">
        <v>2</v>
      </c>
      <c r="D6" s="43" t="s">
        <v>3</v>
      </c>
      <c r="E6" s="43" t="s">
        <v>4</v>
      </c>
      <c r="F6" s="43" t="s">
        <v>5</v>
      </c>
      <c r="G6" s="2"/>
    </row>
    <row r="7" spans="2:9" x14ac:dyDescent="0.25">
      <c r="B7" s="42">
        <f>+Servicios!B17</f>
        <v>5</v>
      </c>
      <c r="C7" s="42" t="str">
        <f>+Servicios!C17</f>
        <v>Regreso</v>
      </c>
      <c r="D7" s="42" t="str">
        <f>+Servicios!D17</f>
        <v>Zona Franca</v>
      </c>
      <c r="E7" s="42" t="str">
        <f>+Servicios!F17</f>
        <v>Villa Nelda Panicucci</v>
      </c>
      <c r="F7" s="42" t="str">
        <f>+TAPA!I8</f>
        <v>NORMAL</v>
      </c>
      <c r="G7" s="2"/>
    </row>
    <row r="9" spans="2:9" x14ac:dyDescent="0.25">
      <c r="B9" s="1" t="s">
        <v>6</v>
      </c>
      <c r="C9" s="1"/>
      <c r="D9" s="1"/>
      <c r="E9" s="1"/>
      <c r="F9" s="1"/>
      <c r="G9" s="1"/>
      <c r="H9" s="1"/>
      <c r="I9" s="1"/>
    </row>
    <row r="11" spans="2:9" x14ac:dyDescent="0.25">
      <c r="B11" s="74" t="s">
        <v>7</v>
      </c>
      <c r="C11" s="74" t="s">
        <v>8</v>
      </c>
      <c r="D11" s="75" t="s">
        <v>9</v>
      </c>
      <c r="E11" s="75"/>
      <c r="F11" s="75" t="s">
        <v>10</v>
      </c>
      <c r="G11" s="75"/>
      <c r="H11" s="75" t="s">
        <v>11</v>
      </c>
      <c r="I11" s="75"/>
    </row>
    <row r="12" spans="2:9" ht="30" x14ac:dyDescent="0.25">
      <c r="B12" s="74"/>
      <c r="C12" s="74"/>
      <c r="D12" s="3" t="s">
        <v>12</v>
      </c>
      <c r="E12" s="3" t="s">
        <v>13</v>
      </c>
      <c r="F12" s="3" t="s">
        <v>12</v>
      </c>
      <c r="G12" s="3" t="s">
        <v>13</v>
      </c>
      <c r="H12" s="3" t="s">
        <v>12</v>
      </c>
      <c r="I12" s="3" t="s">
        <v>13</v>
      </c>
    </row>
    <row r="13" spans="2:9" ht="15.75" x14ac:dyDescent="0.25">
      <c r="B13" s="4">
        <v>0</v>
      </c>
      <c r="C13" s="5" t="s">
        <v>14</v>
      </c>
      <c r="D13" s="6"/>
      <c r="E13" s="7"/>
      <c r="F13" s="6"/>
      <c r="G13" s="7"/>
      <c r="H13" s="6"/>
      <c r="I13" s="7"/>
    </row>
    <row r="14" spans="2:9" ht="15.75" x14ac:dyDescent="0.25">
      <c r="B14" s="8">
        <v>1</v>
      </c>
      <c r="C14" s="27" t="s">
        <v>15</v>
      </c>
      <c r="D14" s="9"/>
      <c r="E14" s="10"/>
      <c r="F14" s="9"/>
      <c r="G14" s="10"/>
      <c r="H14" s="9"/>
      <c r="I14" s="10"/>
    </row>
    <row r="15" spans="2:9" ht="15.75" x14ac:dyDescent="0.25">
      <c r="B15" s="4">
        <v>2</v>
      </c>
      <c r="C15" s="5" t="s">
        <v>16</v>
      </c>
      <c r="D15" s="6"/>
      <c r="E15" s="7"/>
      <c r="F15" s="6"/>
      <c r="G15" s="7"/>
      <c r="H15" s="6"/>
      <c r="I15" s="7"/>
    </row>
    <row r="16" spans="2:9" ht="15.75" x14ac:dyDescent="0.25">
      <c r="B16" s="8">
        <v>3</v>
      </c>
      <c r="C16" s="27" t="s">
        <v>17</v>
      </c>
      <c r="D16" s="9"/>
      <c r="E16" s="10"/>
      <c r="F16" s="9"/>
      <c r="G16" s="10"/>
      <c r="H16" s="9"/>
      <c r="I16" s="10"/>
    </row>
    <row r="17" spans="2:9" ht="15.75" x14ac:dyDescent="0.25">
      <c r="B17" s="4">
        <v>4</v>
      </c>
      <c r="C17" s="5" t="s">
        <v>18</v>
      </c>
      <c r="D17" s="6"/>
      <c r="E17" s="7"/>
      <c r="F17" s="6"/>
      <c r="G17" s="7"/>
      <c r="H17" s="6"/>
      <c r="I17" s="7"/>
    </row>
    <row r="18" spans="2:9" ht="15.75" x14ac:dyDescent="0.25">
      <c r="B18" s="8">
        <v>5</v>
      </c>
      <c r="C18" s="27" t="s">
        <v>19</v>
      </c>
      <c r="D18" s="9"/>
      <c r="E18" s="10"/>
      <c r="F18" s="9"/>
      <c r="G18" s="10"/>
      <c r="H18" s="9"/>
      <c r="I18" s="10"/>
    </row>
    <row r="19" spans="2:9" ht="15.75" x14ac:dyDescent="0.25">
      <c r="B19" s="4">
        <v>6</v>
      </c>
      <c r="C19" s="5" t="s">
        <v>20</v>
      </c>
      <c r="D19" s="6"/>
      <c r="E19" s="7"/>
      <c r="F19" s="6"/>
      <c r="G19" s="7"/>
      <c r="H19" s="6"/>
      <c r="I19" s="7"/>
    </row>
    <row r="20" spans="2:9" ht="15.75" x14ac:dyDescent="0.25">
      <c r="B20" s="8">
        <v>7</v>
      </c>
      <c r="C20" s="27" t="s">
        <v>21</v>
      </c>
      <c r="D20" s="9" t="s">
        <v>80</v>
      </c>
      <c r="E20" s="9">
        <v>4</v>
      </c>
      <c r="F20" s="9"/>
      <c r="G20" s="10"/>
      <c r="H20" s="9"/>
      <c r="I20" s="10"/>
    </row>
    <row r="21" spans="2:9" ht="15.75" x14ac:dyDescent="0.25">
      <c r="B21" s="4">
        <v>8</v>
      </c>
      <c r="C21" s="5" t="s">
        <v>22</v>
      </c>
      <c r="D21" s="6" t="s">
        <v>80</v>
      </c>
      <c r="E21" s="6">
        <v>4</v>
      </c>
      <c r="F21" s="6" t="s">
        <v>76</v>
      </c>
      <c r="G21" s="6">
        <v>2</v>
      </c>
      <c r="H21" s="6"/>
      <c r="I21" s="7"/>
    </row>
    <row r="22" spans="2:9" ht="15.75" x14ac:dyDescent="0.25">
      <c r="B22" s="8">
        <v>9</v>
      </c>
      <c r="C22" s="27" t="s">
        <v>23</v>
      </c>
      <c r="D22" s="9" t="s">
        <v>81</v>
      </c>
      <c r="E22" s="9">
        <v>4</v>
      </c>
      <c r="F22" s="9" t="s">
        <v>76</v>
      </c>
      <c r="G22" s="9">
        <v>2</v>
      </c>
      <c r="H22" s="9" t="s">
        <v>76</v>
      </c>
      <c r="I22" s="10">
        <v>2</v>
      </c>
    </row>
    <row r="23" spans="2:9" ht="15.75" x14ac:dyDescent="0.25">
      <c r="B23" s="4">
        <v>10</v>
      </c>
      <c r="C23" s="5" t="s">
        <v>24</v>
      </c>
      <c r="D23" s="6" t="s">
        <v>81</v>
      </c>
      <c r="E23" s="6">
        <v>4</v>
      </c>
      <c r="F23" s="6" t="s">
        <v>76</v>
      </c>
      <c r="G23" s="6">
        <v>3</v>
      </c>
      <c r="H23" s="6" t="s">
        <v>76</v>
      </c>
      <c r="I23" s="7">
        <v>2</v>
      </c>
    </row>
    <row r="24" spans="2:9" ht="15.75" x14ac:dyDescent="0.25">
      <c r="B24" s="8">
        <v>11</v>
      </c>
      <c r="C24" s="27" t="s">
        <v>25</v>
      </c>
      <c r="D24" s="9" t="s">
        <v>81</v>
      </c>
      <c r="E24" s="9">
        <v>4</v>
      </c>
      <c r="F24" s="9" t="s">
        <v>81</v>
      </c>
      <c r="G24" s="9">
        <v>3</v>
      </c>
      <c r="H24" s="9" t="s">
        <v>76</v>
      </c>
      <c r="I24" s="10">
        <v>2</v>
      </c>
    </row>
    <row r="25" spans="2:9" ht="15.75" x14ac:dyDescent="0.25">
      <c r="B25" s="4">
        <v>12</v>
      </c>
      <c r="C25" s="5" t="s">
        <v>26</v>
      </c>
      <c r="D25" s="6" t="s">
        <v>80</v>
      </c>
      <c r="E25" s="6">
        <v>4</v>
      </c>
      <c r="F25" s="6" t="s">
        <v>81</v>
      </c>
      <c r="G25" s="6">
        <v>3</v>
      </c>
      <c r="H25" s="6" t="s">
        <v>76</v>
      </c>
      <c r="I25" s="7">
        <v>2</v>
      </c>
    </row>
    <row r="26" spans="2:9" ht="15.75" x14ac:dyDescent="0.25">
      <c r="B26" s="8">
        <v>13</v>
      </c>
      <c r="C26" s="27" t="s">
        <v>27</v>
      </c>
      <c r="D26" s="9" t="s">
        <v>80</v>
      </c>
      <c r="E26" s="9">
        <v>4</v>
      </c>
      <c r="F26" s="9" t="s">
        <v>81</v>
      </c>
      <c r="G26" s="9">
        <v>3</v>
      </c>
      <c r="H26" s="9" t="s">
        <v>76</v>
      </c>
      <c r="I26" s="10">
        <v>2</v>
      </c>
    </row>
    <row r="27" spans="2:9" ht="15.75" x14ac:dyDescent="0.25">
      <c r="B27" s="4">
        <v>14</v>
      </c>
      <c r="C27" s="5" t="s">
        <v>28</v>
      </c>
      <c r="D27" s="6" t="s">
        <v>80</v>
      </c>
      <c r="E27" s="6">
        <v>4</v>
      </c>
      <c r="F27" s="6" t="s">
        <v>81</v>
      </c>
      <c r="G27" s="6">
        <v>3</v>
      </c>
      <c r="H27" s="6" t="s">
        <v>76</v>
      </c>
      <c r="I27" s="7">
        <v>2</v>
      </c>
    </row>
    <row r="28" spans="2:9" ht="15.75" x14ac:dyDescent="0.25">
      <c r="B28" s="8">
        <v>15</v>
      </c>
      <c r="C28" s="27" t="s">
        <v>29</v>
      </c>
      <c r="D28" s="9" t="s">
        <v>81</v>
      </c>
      <c r="E28" s="9">
        <v>4</v>
      </c>
      <c r="F28" s="9" t="s">
        <v>76</v>
      </c>
      <c r="G28" s="9">
        <v>3</v>
      </c>
      <c r="H28" s="9" t="s">
        <v>76</v>
      </c>
      <c r="I28" s="10">
        <v>2</v>
      </c>
    </row>
    <row r="29" spans="2:9" ht="15.75" x14ac:dyDescent="0.25">
      <c r="B29" s="4">
        <v>16</v>
      </c>
      <c r="C29" s="5" t="s">
        <v>30</v>
      </c>
      <c r="D29" s="6" t="s">
        <v>81</v>
      </c>
      <c r="E29" s="6">
        <v>4</v>
      </c>
      <c r="F29" s="6" t="s">
        <v>76</v>
      </c>
      <c r="G29" s="6">
        <v>3</v>
      </c>
      <c r="H29" s="6" t="s">
        <v>76</v>
      </c>
      <c r="I29" s="7">
        <v>2</v>
      </c>
    </row>
    <row r="30" spans="2:9" ht="15.75" x14ac:dyDescent="0.25">
      <c r="B30" s="8">
        <v>17</v>
      </c>
      <c r="C30" s="27" t="s">
        <v>31</v>
      </c>
      <c r="D30" s="9" t="s">
        <v>80</v>
      </c>
      <c r="E30" s="9">
        <v>4</v>
      </c>
      <c r="F30" s="9" t="s">
        <v>76</v>
      </c>
      <c r="G30" s="9">
        <v>3</v>
      </c>
      <c r="H30" s="9" t="s">
        <v>76</v>
      </c>
      <c r="I30" s="10">
        <v>2</v>
      </c>
    </row>
    <row r="31" spans="2:9" ht="15.75" x14ac:dyDescent="0.25">
      <c r="B31" s="4">
        <v>18</v>
      </c>
      <c r="C31" s="5" t="s">
        <v>32</v>
      </c>
      <c r="D31" s="6" t="s">
        <v>80</v>
      </c>
      <c r="E31" s="6">
        <v>4</v>
      </c>
      <c r="F31" s="6" t="s">
        <v>76</v>
      </c>
      <c r="G31" s="6">
        <v>3</v>
      </c>
      <c r="H31" s="6" t="s">
        <v>76</v>
      </c>
      <c r="I31" s="7">
        <v>2</v>
      </c>
    </row>
    <row r="32" spans="2:9" ht="15.75" x14ac:dyDescent="0.25">
      <c r="B32" s="8">
        <v>19</v>
      </c>
      <c r="C32" s="27" t="s">
        <v>33</v>
      </c>
      <c r="D32" s="9" t="s">
        <v>80</v>
      </c>
      <c r="E32" s="9">
        <v>4</v>
      </c>
      <c r="F32" s="9" t="s">
        <v>76</v>
      </c>
      <c r="G32" s="9">
        <v>3</v>
      </c>
      <c r="H32" s="9" t="s">
        <v>76</v>
      </c>
      <c r="I32" s="10">
        <v>2</v>
      </c>
    </row>
    <row r="33" spans="2:9" ht="15.75" x14ac:dyDescent="0.25">
      <c r="B33" s="4">
        <v>20</v>
      </c>
      <c r="C33" s="5" t="s">
        <v>34</v>
      </c>
      <c r="D33" s="6" t="s">
        <v>76</v>
      </c>
      <c r="E33" s="6">
        <v>4</v>
      </c>
      <c r="F33" s="6" t="s">
        <v>76</v>
      </c>
      <c r="G33" s="6">
        <v>3</v>
      </c>
      <c r="H33" s="6" t="s">
        <v>76</v>
      </c>
      <c r="I33" s="7">
        <v>2</v>
      </c>
    </row>
    <row r="34" spans="2:9" ht="15.75" x14ac:dyDescent="0.25">
      <c r="B34" s="8">
        <v>21</v>
      </c>
      <c r="C34" s="27" t="s">
        <v>35</v>
      </c>
      <c r="D34" s="9" t="s">
        <v>76</v>
      </c>
      <c r="E34" s="9">
        <v>3</v>
      </c>
      <c r="F34" s="9"/>
      <c r="G34" s="10"/>
      <c r="H34" s="9"/>
      <c r="I34" s="10"/>
    </row>
    <row r="35" spans="2:9" ht="15.75" x14ac:dyDescent="0.25">
      <c r="B35" s="4">
        <v>22</v>
      </c>
      <c r="C35" s="5" t="s">
        <v>36</v>
      </c>
      <c r="D35" s="6"/>
      <c r="E35" s="7"/>
      <c r="F35" s="6"/>
      <c r="G35" s="7"/>
      <c r="H35" s="6"/>
      <c r="I35" s="7"/>
    </row>
    <row r="36" spans="2:9" ht="15.75" x14ac:dyDescent="0.25">
      <c r="B36" s="8">
        <v>23</v>
      </c>
      <c r="C36" s="27" t="s">
        <v>37</v>
      </c>
      <c r="D36" s="9"/>
      <c r="E36" s="10"/>
      <c r="F36" s="9"/>
      <c r="G36" s="10"/>
      <c r="H36" s="9"/>
      <c r="I36" s="10"/>
    </row>
    <row r="37" spans="2:9" ht="15.75" x14ac:dyDescent="0.25">
      <c r="B37" s="4" t="s">
        <v>38</v>
      </c>
      <c r="C37" s="5"/>
      <c r="D37" s="11" t="s">
        <v>75</v>
      </c>
      <c r="E37" s="12">
        <f>+SUM(E13:E36)</f>
        <v>59</v>
      </c>
      <c r="F37" s="11" t="s">
        <v>75</v>
      </c>
      <c r="G37" s="12">
        <f>+SUM(G13:G36)</f>
        <v>37</v>
      </c>
      <c r="H37" s="11" t="s">
        <v>75</v>
      </c>
      <c r="I37" s="12">
        <f>+SUM(I13:I36)</f>
        <v>24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E7">
    <cfRule type="expression" dxfId="16" priority="1">
      <formula>E7=""</formula>
    </cfRule>
  </conditionalFormatting>
  <conditionalFormatting sqref="D7">
    <cfRule type="expression" dxfId="15" priority="2">
      <formula>D7=""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I37"/>
  <sheetViews>
    <sheetView zoomScale="90" zoomScaleNormal="90" workbookViewId="0">
      <selection activeCell="F8" sqref="F8"/>
    </sheetView>
  </sheetViews>
  <sheetFormatPr baseColWidth="10" defaultRowHeight="15" x14ac:dyDescent="0.25"/>
  <cols>
    <col min="3" max="3" width="16" bestFit="1" customWidth="1"/>
    <col min="4" max="4" width="14.140625" customWidth="1"/>
    <col min="5" max="5" width="17.7109375" bestFit="1" customWidth="1"/>
    <col min="6" max="6" width="17.85546875" bestFit="1" customWidth="1"/>
  </cols>
  <sheetData>
    <row r="2" spans="2:9" ht="21" x14ac:dyDescent="0.25">
      <c r="B2" s="73" t="str">
        <f>"PROGRAMA DE OPERACIÓN DEL SERVICIO ("&amp;B7&amp;" - "&amp;C7&amp;")"</f>
        <v>PROGRAMA DE OPERACIÓN DEL SERVICIO (9 - Ida)</v>
      </c>
      <c r="C2" s="73"/>
      <c r="D2" s="73"/>
      <c r="E2" s="73"/>
      <c r="F2" s="73"/>
      <c r="G2" s="73"/>
      <c r="H2" s="73"/>
      <c r="I2" s="73"/>
    </row>
    <row r="4" spans="2:9" x14ac:dyDescent="0.25">
      <c r="B4" s="1" t="s">
        <v>0</v>
      </c>
      <c r="C4" s="1"/>
      <c r="D4" s="1"/>
      <c r="E4" s="1"/>
      <c r="F4" s="1"/>
      <c r="G4" s="1"/>
      <c r="H4" s="1"/>
      <c r="I4" s="1"/>
    </row>
    <row r="6" spans="2:9" x14ac:dyDescent="0.25">
      <c r="B6" s="43" t="s">
        <v>1</v>
      </c>
      <c r="C6" s="43" t="s">
        <v>2</v>
      </c>
      <c r="D6" s="43" t="s">
        <v>3</v>
      </c>
      <c r="E6" s="43" t="s">
        <v>4</v>
      </c>
      <c r="F6" s="43" t="s">
        <v>5</v>
      </c>
      <c r="G6" s="2"/>
    </row>
    <row r="7" spans="2:9" ht="30" x14ac:dyDescent="0.25">
      <c r="B7" s="42">
        <f>+Servicios!B18</f>
        <v>9</v>
      </c>
      <c r="C7" s="42" t="str">
        <f>+Servicios!C18</f>
        <v>Ida</v>
      </c>
      <c r="D7" s="42" t="str">
        <f>+Servicios!D18</f>
        <v>Villa Nelda Panicucci</v>
      </c>
      <c r="E7" s="42" t="str">
        <f>+Servicios!F18</f>
        <v>CADI UMAG</v>
      </c>
      <c r="F7" s="42" t="str">
        <f>+TAPA!I8</f>
        <v>NORMAL</v>
      </c>
      <c r="G7" s="2"/>
    </row>
    <row r="9" spans="2:9" x14ac:dyDescent="0.25">
      <c r="B9" s="1" t="s">
        <v>6</v>
      </c>
      <c r="C9" s="1"/>
      <c r="D9" s="1"/>
      <c r="E9" s="1"/>
      <c r="F9" s="1"/>
      <c r="G9" s="1"/>
      <c r="H9" s="1"/>
      <c r="I9" s="1"/>
    </row>
    <row r="11" spans="2:9" x14ac:dyDescent="0.25">
      <c r="B11" s="74" t="s">
        <v>7</v>
      </c>
      <c r="C11" s="74" t="s">
        <v>8</v>
      </c>
      <c r="D11" s="75" t="s">
        <v>9</v>
      </c>
      <c r="E11" s="75"/>
      <c r="F11" s="75" t="s">
        <v>10</v>
      </c>
      <c r="G11" s="75"/>
      <c r="H11" s="75" t="s">
        <v>11</v>
      </c>
      <c r="I11" s="75"/>
    </row>
    <row r="12" spans="2:9" ht="30" x14ac:dyDescent="0.25">
      <c r="B12" s="74"/>
      <c r="C12" s="74"/>
      <c r="D12" s="3" t="s">
        <v>12</v>
      </c>
      <c r="E12" s="3" t="s">
        <v>13</v>
      </c>
      <c r="F12" s="3" t="s">
        <v>12</v>
      </c>
      <c r="G12" s="3" t="s">
        <v>13</v>
      </c>
      <c r="H12" s="3" t="s">
        <v>12</v>
      </c>
      <c r="I12" s="3" t="s">
        <v>13</v>
      </c>
    </row>
    <row r="13" spans="2:9" ht="15.75" x14ac:dyDescent="0.25">
      <c r="B13" s="4">
        <v>0</v>
      </c>
      <c r="C13" s="5" t="s">
        <v>14</v>
      </c>
      <c r="D13" s="6"/>
      <c r="E13" s="7"/>
      <c r="F13" s="6"/>
      <c r="G13" s="7"/>
      <c r="H13" s="6"/>
      <c r="I13" s="7"/>
    </row>
    <row r="14" spans="2:9" ht="15.75" x14ac:dyDescent="0.25">
      <c r="B14" s="8">
        <v>1</v>
      </c>
      <c r="C14" s="27" t="s">
        <v>15</v>
      </c>
      <c r="D14" s="9"/>
      <c r="E14" s="10"/>
      <c r="F14" s="9"/>
      <c r="G14" s="10"/>
      <c r="H14" s="9"/>
      <c r="I14" s="10"/>
    </row>
    <row r="15" spans="2:9" ht="15.75" x14ac:dyDescent="0.25">
      <c r="B15" s="4">
        <v>2</v>
      </c>
      <c r="C15" s="5" t="s">
        <v>16</v>
      </c>
      <c r="D15" s="6"/>
      <c r="E15" s="7"/>
      <c r="F15" s="6"/>
      <c r="G15" s="7"/>
      <c r="H15" s="6"/>
      <c r="I15" s="7"/>
    </row>
    <row r="16" spans="2:9" ht="15.75" x14ac:dyDescent="0.25">
      <c r="B16" s="8">
        <v>3</v>
      </c>
      <c r="C16" s="27" t="s">
        <v>17</v>
      </c>
      <c r="D16" s="9"/>
      <c r="E16" s="10"/>
      <c r="F16" s="9"/>
      <c r="G16" s="10"/>
      <c r="H16" s="9"/>
      <c r="I16" s="10"/>
    </row>
    <row r="17" spans="2:9" ht="15.75" x14ac:dyDescent="0.25">
      <c r="B17" s="4">
        <v>4</v>
      </c>
      <c r="C17" s="5" t="s">
        <v>18</v>
      </c>
      <c r="D17" s="6"/>
      <c r="E17" s="7"/>
      <c r="F17" s="6"/>
      <c r="G17" s="7"/>
      <c r="H17" s="6"/>
      <c r="I17" s="7"/>
    </row>
    <row r="18" spans="2:9" ht="15.75" x14ac:dyDescent="0.25">
      <c r="B18" s="8">
        <v>5</v>
      </c>
      <c r="C18" s="27" t="s">
        <v>19</v>
      </c>
      <c r="D18" s="9"/>
      <c r="E18" s="10"/>
      <c r="F18" s="9"/>
      <c r="G18" s="10"/>
      <c r="H18" s="9"/>
      <c r="I18" s="10"/>
    </row>
    <row r="19" spans="2:9" ht="15.75" x14ac:dyDescent="0.25">
      <c r="B19" s="4">
        <v>6</v>
      </c>
      <c r="C19" s="5" t="s">
        <v>20</v>
      </c>
      <c r="D19" s="6"/>
      <c r="E19" s="7"/>
      <c r="F19" s="6"/>
      <c r="G19" s="7"/>
      <c r="H19" s="6"/>
      <c r="I19" s="7"/>
    </row>
    <row r="20" spans="2:9" ht="15.75" x14ac:dyDescent="0.25">
      <c r="B20" s="8">
        <v>7</v>
      </c>
      <c r="C20" s="27" t="s">
        <v>21</v>
      </c>
      <c r="D20" s="9" t="s">
        <v>80</v>
      </c>
      <c r="E20" s="9">
        <v>4</v>
      </c>
      <c r="F20" s="9"/>
      <c r="G20" s="10"/>
      <c r="H20" s="9"/>
      <c r="I20" s="10"/>
    </row>
    <row r="21" spans="2:9" ht="15.75" x14ac:dyDescent="0.25">
      <c r="B21" s="4">
        <v>8</v>
      </c>
      <c r="C21" s="5" t="s">
        <v>22</v>
      </c>
      <c r="D21" s="6" t="s">
        <v>80</v>
      </c>
      <c r="E21" s="6">
        <v>4</v>
      </c>
      <c r="F21" s="6" t="s">
        <v>76</v>
      </c>
      <c r="G21" s="6">
        <v>3</v>
      </c>
      <c r="H21" s="6"/>
      <c r="I21" s="7"/>
    </row>
    <row r="22" spans="2:9" ht="15.75" x14ac:dyDescent="0.25">
      <c r="B22" s="8">
        <v>9</v>
      </c>
      <c r="C22" s="27" t="s">
        <v>23</v>
      </c>
      <c r="D22" s="9" t="s">
        <v>81</v>
      </c>
      <c r="E22" s="9">
        <v>4</v>
      </c>
      <c r="F22" s="9" t="s">
        <v>76</v>
      </c>
      <c r="G22" s="9">
        <v>3</v>
      </c>
      <c r="H22" s="9" t="s">
        <v>76</v>
      </c>
      <c r="I22" s="10">
        <v>2</v>
      </c>
    </row>
    <row r="23" spans="2:9" ht="15.75" x14ac:dyDescent="0.25">
      <c r="B23" s="4">
        <v>10</v>
      </c>
      <c r="C23" s="5" t="s">
        <v>24</v>
      </c>
      <c r="D23" s="6" t="s">
        <v>81</v>
      </c>
      <c r="E23" s="6">
        <v>4</v>
      </c>
      <c r="F23" s="6" t="s">
        <v>76</v>
      </c>
      <c r="G23" s="6">
        <v>3</v>
      </c>
      <c r="H23" s="6" t="s">
        <v>76</v>
      </c>
      <c r="I23" s="7">
        <v>2</v>
      </c>
    </row>
    <row r="24" spans="2:9" ht="15.75" x14ac:dyDescent="0.25">
      <c r="B24" s="8">
        <v>11</v>
      </c>
      <c r="C24" s="27" t="s">
        <v>25</v>
      </c>
      <c r="D24" s="9" t="s">
        <v>81</v>
      </c>
      <c r="E24" s="9">
        <v>4</v>
      </c>
      <c r="F24" s="9" t="s">
        <v>81</v>
      </c>
      <c r="G24" s="9">
        <v>4</v>
      </c>
      <c r="H24" s="9" t="s">
        <v>76</v>
      </c>
      <c r="I24" s="10">
        <v>2</v>
      </c>
    </row>
    <row r="25" spans="2:9" ht="15.75" x14ac:dyDescent="0.25">
      <c r="B25" s="4">
        <v>12</v>
      </c>
      <c r="C25" s="5" t="s">
        <v>26</v>
      </c>
      <c r="D25" s="6" t="s">
        <v>80</v>
      </c>
      <c r="E25" s="6">
        <v>4</v>
      </c>
      <c r="F25" s="6" t="s">
        <v>81</v>
      </c>
      <c r="G25" s="6">
        <v>4</v>
      </c>
      <c r="H25" s="6" t="s">
        <v>76</v>
      </c>
      <c r="I25" s="7">
        <v>2</v>
      </c>
    </row>
    <row r="26" spans="2:9" ht="15.75" x14ac:dyDescent="0.25">
      <c r="B26" s="8">
        <v>13</v>
      </c>
      <c r="C26" s="27" t="s">
        <v>27</v>
      </c>
      <c r="D26" s="9" t="s">
        <v>80</v>
      </c>
      <c r="E26" s="9">
        <v>4</v>
      </c>
      <c r="F26" s="9" t="s">
        <v>81</v>
      </c>
      <c r="G26" s="9">
        <v>4</v>
      </c>
      <c r="H26" s="9" t="s">
        <v>76</v>
      </c>
      <c r="I26" s="10">
        <v>2</v>
      </c>
    </row>
    <row r="27" spans="2:9" ht="15.75" x14ac:dyDescent="0.25">
      <c r="B27" s="4">
        <v>14</v>
      </c>
      <c r="C27" s="5" t="s">
        <v>28</v>
      </c>
      <c r="D27" s="6" t="s">
        <v>80</v>
      </c>
      <c r="E27" s="6">
        <v>4</v>
      </c>
      <c r="F27" s="6" t="s">
        <v>81</v>
      </c>
      <c r="G27" s="6">
        <v>4</v>
      </c>
      <c r="H27" s="6" t="s">
        <v>76</v>
      </c>
      <c r="I27" s="7">
        <v>2</v>
      </c>
    </row>
    <row r="28" spans="2:9" ht="15.75" x14ac:dyDescent="0.25">
      <c r="B28" s="8">
        <v>15</v>
      </c>
      <c r="C28" s="27" t="s">
        <v>29</v>
      </c>
      <c r="D28" s="9" t="s">
        <v>81</v>
      </c>
      <c r="E28" s="9">
        <v>4</v>
      </c>
      <c r="F28" s="9" t="s">
        <v>76</v>
      </c>
      <c r="G28" s="9">
        <v>4</v>
      </c>
      <c r="H28" s="9" t="s">
        <v>76</v>
      </c>
      <c r="I28" s="10">
        <v>2</v>
      </c>
    </row>
    <row r="29" spans="2:9" ht="15.75" x14ac:dyDescent="0.25">
      <c r="B29" s="4">
        <v>16</v>
      </c>
      <c r="C29" s="5" t="s">
        <v>30</v>
      </c>
      <c r="D29" s="6" t="s">
        <v>81</v>
      </c>
      <c r="E29" s="6">
        <v>4</v>
      </c>
      <c r="F29" s="6" t="s">
        <v>76</v>
      </c>
      <c r="G29" s="6">
        <v>4</v>
      </c>
      <c r="H29" s="6" t="s">
        <v>76</v>
      </c>
      <c r="I29" s="7">
        <v>2</v>
      </c>
    </row>
    <row r="30" spans="2:9" ht="15.75" x14ac:dyDescent="0.25">
      <c r="B30" s="8">
        <v>17</v>
      </c>
      <c r="C30" s="27" t="s">
        <v>31</v>
      </c>
      <c r="D30" s="9" t="s">
        <v>80</v>
      </c>
      <c r="E30" s="9">
        <v>4</v>
      </c>
      <c r="F30" s="9" t="s">
        <v>76</v>
      </c>
      <c r="G30" s="9">
        <v>4</v>
      </c>
      <c r="H30" s="9" t="s">
        <v>76</v>
      </c>
      <c r="I30" s="10">
        <v>2</v>
      </c>
    </row>
    <row r="31" spans="2:9" ht="15.75" x14ac:dyDescent="0.25">
      <c r="B31" s="4">
        <v>18</v>
      </c>
      <c r="C31" s="5" t="s">
        <v>32</v>
      </c>
      <c r="D31" s="6" t="s">
        <v>80</v>
      </c>
      <c r="E31" s="6">
        <v>4</v>
      </c>
      <c r="F31" s="6" t="s">
        <v>76</v>
      </c>
      <c r="G31" s="6">
        <v>4</v>
      </c>
      <c r="H31" s="6" t="s">
        <v>76</v>
      </c>
      <c r="I31" s="7">
        <v>2</v>
      </c>
    </row>
    <row r="32" spans="2:9" ht="15.75" x14ac:dyDescent="0.25">
      <c r="B32" s="8">
        <v>19</v>
      </c>
      <c r="C32" s="27" t="s">
        <v>33</v>
      </c>
      <c r="D32" s="9" t="s">
        <v>80</v>
      </c>
      <c r="E32" s="9">
        <v>4</v>
      </c>
      <c r="F32" s="9" t="s">
        <v>76</v>
      </c>
      <c r="G32" s="9">
        <v>4</v>
      </c>
      <c r="H32" s="9" t="s">
        <v>76</v>
      </c>
      <c r="I32" s="10">
        <v>2</v>
      </c>
    </row>
    <row r="33" spans="2:9" ht="15.75" x14ac:dyDescent="0.25">
      <c r="B33" s="4">
        <v>20</v>
      </c>
      <c r="C33" s="5" t="s">
        <v>34</v>
      </c>
      <c r="D33" s="6" t="s">
        <v>76</v>
      </c>
      <c r="E33" s="6">
        <v>4</v>
      </c>
      <c r="F33" s="6" t="s">
        <v>76</v>
      </c>
      <c r="G33" s="6">
        <v>4</v>
      </c>
      <c r="H33" s="6" t="s">
        <v>76</v>
      </c>
      <c r="I33" s="7">
        <v>2</v>
      </c>
    </row>
    <row r="34" spans="2:9" ht="15.75" x14ac:dyDescent="0.25">
      <c r="B34" s="8">
        <v>21</v>
      </c>
      <c r="C34" s="27" t="s">
        <v>35</v>
      </c>
      <c r="D34" s="9" t="s">
        <v>76</v>
      </c>
      <c r="E34" s="9">
        <v>2</v>
      </c>
      <c r="F34" s="9"/>
      <c r="G34" s="10"/>
      <c r="H34" s="9"/>
      <c r="I34" s="10"/>
    </row>
    <row r="35" spans="2:9" ht="15.75" x14ac:dyDescent="0.25">
      <c r="B35" s="4">
        <v>22</v>
      </c>
      <c r="C35" s="5" t="s">
        <v>36</v>
      </c>
      <c r="D35" s="6"/>
      <c r="E35" s="6"/>
      <c r="F35" s="6"/>
      <c r="G35" s="7"/>
      <c r="H35" s="6"/>
      <c r="I35" s="7"/>
    </row>
    <row r="36" spans="2:9" ht="15.75" x14ac:dyDescent="0.25">
      <c r="B36" s="8">
        <v>23</v>
      </c>
      <c r="C36" s="27" t="s">
        <v>37</v>
      </c>
      <c r="D36" s="9"/>
      <c r="E36" s="9"/>
      <c r="F36" s="9"/>
      <c r="G36" s="10"/>
      <c r="H36" s="9"/>
      <c r="I36" s="10"/>
    </row>
    <row r="37" spans="2:9" ht="15.75" x14ac:dyDescent="0.25">
      <c r="B37" s="4" t="s">
        <v>38</v>
      </c>
      <c r="C37" s="5"/>
      <c r="D37" s="11" t="s">
        <v>75</v>
      </c>
      <c r="E37" s="12">
        <f>+SUM(E13:E36)</f>
        <v>58</v>
      </c>
      <c r="F37" s="11" t="s">
        <v>75</v>
      </c>
      <c r="G37" s="12">
        <f>+SUM(G13:G36)</f>
        <v>49</v>
      </c>
      <c r="H37" s="11" t="s">
        <v>75</v>
      </c>
      <c r="I37" s="12">
        <f>+SUM(I13:I36)</f>
        <v>24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E7">
    <cfRule type="expression" dxfId="14" priority="1">
      <formula>E7=""</formula>
    </cfRule>
  </conditionalFormatting>
  <conditionalFormatting sqref="D7">
    <cfRule type="expression" dxfId="13" priority="2">
      <formula>D7=""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3</vt:i4>
      </vt:variant>
    </vt:vector>
  </HeadingPairs>
  <TitlesOfParts>
    <vt:vector size="20" baseType="lpstr">
      <vt:lpstr>TAPA</vt:lpstr>
      <vt:lpstr>Servicios</vt:lpstr>
      <vt:lpstr>1-I</vt:lpstr>
      <vt:lpstr>1-R</vt:lpstr>
      <vt:lpstr>2-I</vt:lpstr>
      <vt:lpstr>2-R</vt:lpstr>
      <vt:lpstr>5-I</vt:lpstr>
      <vt:lpstr>5-R</vt:lpstr>
      <vt:lpstr>9-I</vt:lpstr>
      <vt:lpstr>9-R</vt:lpstr>
      <vt:lpstr>6-I</vt:lpstr>
      <vt:lpstr>6-R</vt:lpstr>
      <vt:lpstr>6V-I</vt:lpstr>
      <vt:lpstr>6V-R</vt:lpstr>
      <vt:lpstr>8-I</vt:lpstr>
      <vt:lpstr>8-R</vt:lpstr>
      <vt:lpstr>VH</vt:lpstr>
      <vt:lpstr>Servicios!Área_de_impresión</vt:lpstr>
      <vt:lpstr>TAPA!Área_de_impresión</vt:lpstr>
      <vt:lpstr>Servicios!Títulos_a_imprimir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Andrés Barahona Faúndez</dc:creator>
  <cp:lastModifiedBy>Gustavo Andrés Barahona Faúndez</cp:lastModifiedBy>
  <cp:lastPrinted>2021-07-12T20:00:54Z</cp:lastPrinted>
  <dcterms:created xsi:type="dcterms:W3CDTF">2017-06-13T19:17:56Z</dcterms:created>
  <dcterms:modified xsi:type="dcterms:W3CDTF">2021-07-19T22:20:33Z</dcterms:modified>
</cp:coreProperties>
</file>